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totojas\OneDrive - Skuodo šiluma UAB\Darbalaukis\"/>
    </mc:Choice>
  </mc:AlternateContent>
  <xr:revisionPtr revIDLastSave="0" documentId="13_ncr:1_{B0274CC9-11DE-4254-8207-306604B127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  <sheet name="Lapas2" sheetId="2" r:id="rId2"/>
    <sheet name="Lapas3" sheetId="3" r:id="rId3"/>
  </sheets>
  <definedNames>
    <definedName name="_xlnm._FilterDatabase" localSheetId="0" hidden="1">Lapas1!$I$58:$I$68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I72" i="1"/>
  <c r="I73" i="1"/>
  <c r="I74" i="1"/>
  <c r="I75" i="1"/>
  <c r="I76" i="1"/>
  <c r="I77" i="1"/>
  <c r="I78" i="1"/>
  <c r="I79" i="1"/>
  <c r="I80" i="1"/>
  <c r="I81" i="1"/>
  <c r="I82" i="1"/>
  <c r="I71" i="1"/>
  <c r="I59" i="1"/>
  <c r="I60" i="1"/>
  <c r="I61" i="1"/>
  <c r="I62" i="1"/>
  <c r="I63" i="1"/>
  <c r="I64" i="1"/>
  <c r="I65" i="1"/>
  <c r="I66" i="1"/>
  <c r="I67" i="1"/>
  <c r="I68" i="1"/>
  <c r="I58" i="1"/>
  <c r="I56" i="1"/>
  <c r="I49" i="1"/>
  <c r="I50" i="1"/>
  <c r="I51" i="1"/>
  <c r="I52" i="1"/>
  <c r="I53" i="1"/>
  <c r="I48" i="1"/>
  <c r="I38" i="1"/>
  <c r="I39" i="1"/>
  <c r="I40" i="1"/>
  <c r="I41" i="1"/>
  <c r="I42" i="1"/>
  <c r="I43" i="1"/>
  <c r="I44" i="1"/>
  <c r="I45" i="1"/>
  <c r="I37" i="1"/>
  <c r="I27" i="1"/>
  <c r="I28" i="1"/>
  <c r="I29" i="1"/>
  <c r="I30" i="1"/>
  <c r="I31" i="1"/>
  <c r="I32" i="1"/>
  <c r="I33" i="1"/>
  <c r="I34" i="1"/>
  <c r="I26" i="1"/>
  <c r="I19" i="1"/>
  <c r="I20" i="1"/>
  <c r="I21" i="1"/>
  <c r="I22" i="1"/>
  <c r="I23" i="1"/>
  <c r="I18" i="1"/>
  <c r="I8" i="1"/>
  <c r="I9" i="1"/>
  <c r="I10" i="1"/>
  <c r="I11" i="1"/>
  <c r="I12" i="1"/>
  <c r="I13" i="1"/>
  <c r="I14" i="1"/>
  <c r="I15" i="1"/>
  <c r="I7" i="1"/>
  <c r="G12" i="1"/>
  <c r="G7" i="1"/>
  <c r="G52" i="1"/>
  <c r="G76" i="1"/>
  <c r="G32" i="1"/>
  <c r="G26" i="1"/>
  <c r="G39" i="1"/>
  <c r="G71" i="1"/>
  <c r="G51" i="1"/>
  <c r="G75" i="1"/>
  <c r="G27" i="1"/>
  <c r="G53" i="1"/>
  <c r="G28" i="1"/>
  <c r="G50" i="1"/>
  <c r="G78" i="1"/>
  <c r="G74" i="1"/>
  <c r="G34" i="1"/>
  <c r="G59" i="1"/>
  <c r="G80" i="1"/>
  <c r="G81" i="1"/>
  <c r="G77" i="1"/>
  <c r="G72" i="1"/>
  <c r="G73" i="1"/>
  <c r="G13" i="1"/>
  <c r="I83" i="1" l="1"/>
  <c r="I69" i="1"/>
  <c r="I16" i="1"/>
  <c r="I54" i="1"/>
  <c r="I46" i="1"/>
  <c r="I24" i="1"/>
  <c r="I35" i="1"/>
  <c r="G40" i="1"/>
  <c r="G41" i="1"/>
  <c r="G42" i="1"/>
  <c r="G43" i="1"/>
  <c r="G44" i="1"/>
  <c r="G45" i="1"/>
  <c r="G38" i="1"/>
  <c r="G48" i="1" l="1"/>
  <c r="G49" i="1"/>
  <c r="G66" i="1" l="1"/>
  <c r="G82" i="1" l="1"/>
  <c r="G79" i="1"/>
  <c r="G64" i="1"/>
  <c r="G67" i="1"/>
  <c r="G62" i="1"/>
  <c r="G65" i="1"/>
  <c r="G68" i="1"/>
  <c r="G63" i="1"/>
  <c r="G58" i="1"/>
  <c r="G61" i="1"/>
  <c r="G60" i="1"/>
  <c r="G56" i="1"/>
  <c r="G37" i="1"/>
  <c r="G30" i="1"/>
  <c r="G33" i="1"/>
  <c r="G29" i="1"/>
  <c r="G31" i="1"/>
  <c r="G22" i="1"/>
  <c r="G21" i="1"/>
  <c r="G23" i="1"/>
  <c r="G19" i="1"/>
  <c r="G18" i="1"/>
  <c r="G14" i="1"/>
  <c r="G9" i="1"/>
  <c r="G15" i="1"/>
  <c r="G10" i="1"/>
  <c r="G8" i="1"/>
  <c r="G11" i="1"/>
</calcChain>
</file>

<file path=xl/sharedStrings.xml><?xml version="1.0" encoding="utf-8"?>
<sst xmlns="http://schemas.openxmlformats.org/spreadsheetml/2006/main" count="94" uniqueCount="88">
  <si>
    <t>Eil. Nr.</t>
  </si>
  <si>
    <t>Adresas</t>
  </si>
  <si>
    <t>Bendras namo plotas m²</t>
  </si>
  <si>
    <t>Šaulių 9</t>
  </si>
  <si>
    <t>Dariaus ir Girėno 4</t>
  </si>
  <si>
    <t>Šaulių 19</t>
  </si>
  <si>
    <t>Chodkevičiaus 17</t>
  </si>
  <si>
    <t>P. Cvirkos 3</t>
  </si>
  <si>
    <t>Algirdo 17</t>
  </si>
  <si>
    <t>Birutės 16</t>
  </si>
  <si>
    <t>Šaulių 11</t>
  </si>
  <si>
    <t>Vilniaus 24</t>
  </si>
  <si>
    <t>Namų grupės vidurkis:</t>
  </si>
  <si>
    <t>Chodkevičiaus 15</t>
  </si>
  <si>
    <t>P. Cvirkos 1</t>
  </si>
  <si>
    <t>Vytauto 3</t>
  </si>
  <si>
    <t>Gedimino 7</t>
  </si>
  <si>
    <t>Vilniaus 2</t>
  </si>
  <si>
    <t>Apuolės 6</t>
  </si>
  <si>
    <t>Gedimino 10</t>
  </si>
  <si>
    <t>Gedimino 9</t>
  </si>
  <si>
    <t>3 aukštų iki 1992 m. statybos renovuotas</t>
  </si>
  <si>
    <t>P. Cvirkos 7</t>
  </si>
  <si>
    <t>Chodkevičiaus 13</t>
  </si>
  <si>
    <t>Gedimino 5</t>
  </si>
  <si>
    <t>P. Cvirkos 13</t>
  </si>
  <si>
    <t>P. Cvirkos 11</t>
  </si>
  <si>
    <t>Vytauto 5</t>
  </si>
  <si>
    <t>Šatrijos 3</t>
  </si>
  <si>
    <t>4 aukštų iki 1992 m. statybos</t>
  </si>
  <si>
    <t>Dariaus ir Girėno 35</t>
  </si>
  <si>
    <t>Mokyklos 4</t>
  </si>
  <si>
    <t>Mokyklos 8</t>
  </si>
  <si>
    <t>Mokyklos 2</t>
  </si>
  <si>
    <t>Algirdo 21</t>
  </si>
  <si>
    <t>Mosėdžio 13</t>
  </si>
  <si>
    <t>Šatrijos 14</t>
  </si>
  <si>
    <t>Vilniaus 15</t>
  </si>
  <si>
    <t>P. Cvirkos 5</t>
  </si>
  <si>
    <t>Gedimino 11</t>
  </si>
  <si>
    <t>Dariaus ir Girėno 33</t>
  </si>
  <si>
    <t>4 aukštų iki 1992 m. statybos renovuotas</t>
  </si>
  <si>
    <t>Vaižganto 8</t>
  </si>
  <si>
    <t>P. Cvirkos 15</t>
  </si>
  <si>
    <t>Gedimino 3</t>
  </si>
  <si>
    <t>4 aukštų po 1992 m. statybos (naujas)</t>
  </si>
  <si>
    <t>Mosėdžio 13A</t>
  </si>
  <si>
    <t xml:space="preserve">5 aukštų iki 1992 m. statybos </t>
  </si>
  <si>
    <t>Dariaus ir Girėno 31</t>
  </si>
  <si>
    <t>Vytauto 13</t>
  </si>
  <si>
    <t>Sodų 3</t>
  </si>
  <si>
    <t>Algirdo 4</t>
  </si>
  <si>
    <t>Šatrijos 36</t>
  </si>
  <si>
    <t>Šatrijos 33</t>
  </si>
  <si>
    <t>Algirdo 2</t>
  </si>
  <si>
    <t>Vilniaus 11</t>
  </si>
  <si>
    <t>Šatrijos 31</t>
  </si>
  <si>
    <t>Algirdo 11</t>
  </si>
  <si>
    <t>Algirdo 9</t>
  </si>
  <si>
    <t>Vilniaus 38</t>
  </si>
  <si>
    <t>Vytauto 8</t>
  </si>
  <si>
    <t>Šatrijos 29</t>
  </si>
  <si>
    <t>Šatrijos 6</t>
  </si>
  <si>
    <t>Vilniaus 44</t>
  </si>
  <si>
    <t>Vilniaus 42</t>
  </si>
  <si>
    <t>5 aukštų iki 1992 m. statybos renovuotas</t>
  </si>
  <si>
    <t>Šatrijos 34</t>
  </si>
  <si>
    <t>Vilniaus 40</t>
  </si>
  <si>
    <t>P. Cvirkos 19</t>
  </si>
  <si>
    <t>Vidurkis pagal visus namus:</t>
  </si>
  <si>
    <t>Šildomas namo plotas m²</t>
  </si>
  <si>
    <t>Sunaudota viso šilumos kWh</t>
  </si>
  <si>
    <t>Kaina Eur už 1 m²   su PVM</t>
  </si>
  <si>
    <t xml:space="preserve">2 aukštų iki 1992 m. statybos </t>
  </si>
  <si>
    <r>
      <t>Suvartotas šilumos kiekis kWh/m</t>
    </r>
    <r>
      <rPr>
        <vertAlign val="superscript"/>
        <sz val="11"/>
        <color theme="1"/>
        <rFont val="Calibri"/>
        <family val="2"/>
        <scheme val="minor"/>
      </rPr>
      <t>2</t>
    </r>
  </si>
  <si>
    <t>Bendrosioms reikmėms</t>
  </si>
  <si>
    <t>Patalpų šildymui</t>
  </si>
  <si>
    <t>Viso</t>
  </si>
  <si>
    <r>
      <t>3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aukštų iki 1992 m. statybos</t>
    </r>
  </si>
  <si>
    <t>Dariaus ir Girėno 33A</t>
  </si>
  <si>
    <t>UAB "Skuodo šiluma" (8 440) 73 384</t>
  </si>
  <si>
    <t>Algirdo 6</t>
  </si>
  <si>
    <t>Algirdo 8</t>
  </si>
  <si>
    <t>Šatrijos 8</t>
  </si>
  <si>
    <t>( su 21 proc. PVM).</t>
  </si>
  <si>
    <t xml:space="preserve"> Šilumos sunaudojimas daugiabučiuose namuose per 2026 m. balandžio mėn. </t>
  </si>
  <si>
    <r>
      <t xml:space="preserve">Pagal Lietuvos hidrometeorologijos tarnybos duomenis vidutinė balandžio mėnesio lauko oro temperatūra  + 5,7 </t>
    </r>
    <r>
      <rPr>
        <sz val="10"/>
        <color theme="1"/>
        <rFont val="Calibri"/>
        <family val="2"/>
        <charset val="186"/>
      </rPr>
      <t>°</t>
    </r>
    <r>
      <rPr>
        <sz val="10"/>
        <color theme="1"/>
        <rFont val="Calibri"/>
        <family val="2"/>
        <charset val="186"/>
        <scheme val="minor"/>
      </rPr>
      <t>C.</t>
    </r>
  </si>
  <si>
    <r>
      <t>2026 m. balandžio mėnesio šilumos kaina 0,121 Eur/kWh (su 21 proc. PVM), karšto vandens kaina 13,65 Eur/m</t>
    </r>
    <r>
      <rPr>
        <sz val="10"/>
        <color theme="1"/>
        <rFont val="Calibri"/>
        <family val="2"/>
        <charset val="186"/>
      </rPr>
      <t>³</t>
    </r>
    <r>
      <rPr>
        <sz val="10"/>
        <color theme="1"/>
        <rFont val="Calibri"/>
        <family val="2"/>
        <charset val="186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</si>
</sst>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1"/>
      <color theme="1"/>
      <name val="Calibri"/>
      <family val="2"/>
      <scheme val="minor"/>
    </font>
    <font>
      <b/>
      <sz val="1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8"/>
      <name val="Calibri"/>
      <family val="2"/>
      <charset val="186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0"/>
  <sheetViews>
    <sheetView tabSelected="1" topLeftCell="A26" workbookViewId="0">
      <selection activeCell="N43" sqref="N43"/>
    </sheetView>
  </sheetViews>
  <sheetFormatPr defaultRowHeight="15" x14ac:dyDescent="0.25"/>
  <cols>
    <col min="1" max="1" width="4.140625" customWidth="1"/>
    <col min="2" max="2" width="18.7109375" customWidth="1"/>
    <col min="3" max="3" width="10" customWidth="1"/>
    <col min="4" max="4" width="9.7109375" customWidth="1"/>
    <col min="5" max="5" width="11" customWidth="1"/>
    <col min="6" max="6" width="11.28515625" customWidth="1"/>
    <col min="7" max="7" width="11.7109375" customWidth="1"/>
    <col min="8" max="8" width="9.85546875" customWidth="1"/>
    <col min="9" max="9" width="9" customWidth="1"/>
    <col min="10" max="10" width="5.85546875" customWidth="1"/>
    <col min="11" max="11" width="15" customWidth="1"/>
  </cols>
  <sheetData>
    <row r="1" spans="1:10" ht="18.75" x14ac:dyDescent="0.25">
      <c r="A1" s="1" t="s">
        <v>85</v>
      </c>
    </row>
    <row r="2" spans="1:10" ht="18.75" x14ac:dyDescent="0.25">
      <c r="A2" s="1"/>
    </row>
    <row r="3" spans="1:10" ht="17.25" x14ac:dyDescent="0.25">
      <c r="A3" s="27" t="s">
        <v>0</v>
      </c>
      <c r="B3" s="27" t="s">
        <v>1</v>
      </c>
      <c r="C3" s="27" t="s">
        <v>2</v>
      </c>
      <c r="D3" s="27" t="s">
        <v>70</v>
      </c>
      <c r="E3" s="27" t="s">
        <v>71</v>
      </c>
      <c r="F3" s="25" t="s">
        <v>74</v>
      </c>
      <c r="G3" s="26"/>
      <c r="H3" s="26"/>
      <c r="I3" s="23" t="s">
        <v>72</v>
      </c>
    </row>
    <row r="4" spans="1:10" ht="25.5" x14ac:dyDescent="0.25">
      <c r="A4" s="28"/>
      <c r="B4" s="28"/>
      <c r="C4" s="28"/>
      <c r="D4" s="28"/>
      <c r="E4" s="28"/>
      <c r="F4" s="2" t="s">
        <v>75</v>
      </c>
      <c r="G4" s="9" t="s">
        <v>76</v>
      </c>
      <c r="H4" s="7" t="s">
        <v>77</v>
      </c>
      <c r="I4" s="24"/>
    </row>
    <row r="5" spans="1:10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2">
        <v>6</v>
      </c>
      <c r="G5" s="2">
        <v>7</v>
      </c>
      <c r="H5" s="2">
        <v>8</v>
      </c>
      <c r="I5" s="8">
        <v>9</v>
      </c>
    </row>
    <row r="6" spans="1:10" x14ac:dyDescent="0.25">
      <c r="A6" s="29" t="s">
        <v>73</v>
      </c>
      <c r="B6" s="29"/>
      <c r="C6" s="29"/>
      <c r="D6" s="29"/>
      <c r="E6" s="29"/>
      <c r="F6" s="29"/>
      <c r="G6" s="29"/>
      <c r="H6" s="29"/>
      <c r="I6" s="29"/>
    </row>
    <row r="7" spans="1:10" x14ac:dyDescent="0.25">
      <c r="A7" s="10">
        <v>1</v>
      </c>
      <c r="B7" s="11" t="s">
        <v>8</v>
      </c>
      <c r="C7" s="9">
        <v>400.57</v>
      </c>
      <c r="D7" s="9">
        <v>341.29</v>
      </c>
      <c r="E7" s="12">
        <v>5751</v>
      </c>
      <c r="F7" s="13">
        <v>1.4359999999999999</v>
      </c>
      <c r="G7" s="13">
        <f t="shared" ref="G7:G15" si="0">SUM(H7-F7)</f>
        <v>15.164999999999999</v>
      </c>
      <c r="H7" s="13">
        <v>16.600999999999999</v>
      </c>
      <c r="I7" s="14">
        <f>ROUND(H7*0.121,2)</f>
        <v>2.0099999999999998</v>
      </c>
      <c r="J7" s="16"/>
    </row>
    <row r="8" spans="1:10" ht="15.75" customHeight="1" x14ac:dyDescent="0.25">
      <c r="A8" s="10">
        <v>2</v>
      </c>
      <c r="B8" s="11" t="s">
        <v>9</v>
      </c>
      <c r="C8" s="9">
        <v>253.08</v>
      </c>
      <c r="D8" s="9">
        <v>253.08</v>
      </c>
      <c r="E8" s="9">
        <v>3043</v>
      </c>
      <c r="F8" s="13">
        <v>1.202</v>
      </c>
      <c r="G8" s="13">
        <f t="shared" si="0"/>
        <v>10.821999999999999</v>
      </c>
      <c r="H8" s="13">
        <v>12.023999999999999</v>
      </c>
      <c r="I8" s="14">
        <f t="shared" ref="I8:I15" si="1">ROUND(H8*0.121,2)</f>
        <v>1.45</v>
      </c>
      <c r="J8" s="17"/>
    </row>
    <row r="9" spans="1:10" x14ac:dyDescent="0.25">
      <c r="A9" s="10">
        <v>3</v>
      </c>
      <c r="B9" s="11" t="s">
        <v>6</v>
      </c>
      <c r="C9" s="9">
        <v>460.36</v>
      </c>
      <c r="D9" s="9">
        <v>326.88</v>
      </c>
      <c r="E9" s="9">
        <v>5568</v>
      </c>
      <c r="F9" s="13">
        <v>1.2090000000000001</v>
      </c>
      <c r="G9" s="9">
        <f t="shared" si="0"/>
        <v>15.331</v>
      </c>
      <c r="H9" s="13">
        <v>16.54</v>
      </c>
      <c r="I9" s="14">
        <f t="shared" si="1"/>
        <v>2</v>
      </c>
      <c r="J9" s="17"/>
    </row>
    <row r="10" spans="1:10" ht="15.75" customHeight="1" x14ac:dyDescent="0.25">
      <c r="A10" s="10">
        <v>4</v>
      </c>
      <c r="B10" s="11" t="s">
        <v>4</v>
      </c>
      <c r="C10" s="9">
        <v>361.22</v>
      </c>
      <c r="D10" s="9">
        <v>180.08</v>
      </c>
      <c r="E10" s="9">
        <v>2000</v>
      </c>
      <c r="F10" s="13">
        <v>0.55400000000000005</v>
      </c>
      <c r="G10" s="9">
        <f t="shared" si="0"/>
        <v>9.9949999999999992</v>
      </c>
      <c r="H10" s="9">
        <v>10.548999999999999</v>
      </c>
      <c r="I10" s="14">
        <f t="shared" si="1"/>
        <v>1.28</v>
      </c>
      <c r="J10" s="17"/>
    </row>
    <row r="11" spans="1:10" ht="18" customHeight="1" x14ac:dyDescent="0.25">
      <c r="A11" s="10">
        <v>5</v>
      </c>
      <c r="B11" s="11" t="s">
        <v>7</v>
      </c>
      <c r="C11" s="9">
        <v>259.55</v>
      </c>
      <c r="D11" s="9">
        <v>259.55</v>
      </c>
      <c r="E11" s="9">
        <v>5116</v>
      </c>
      <c r="F11" s="13">
        <v>1.9710000000000001</v>
      </c>
      <c r="G11" s="9">
        <f t="shared" si="0"/>
        <v>17.739999999999998</v>
      </c>
      <c r="H11" s="13">
        <v>19.710999999999999</v>
      </c>
      <c r="I11" s="14">
        <f t="shared" si="1"/>
        <v>2.39</v>
      </c>
    </row>
    <row r="12" spans="1:10" x14ac:dyDescent="0.25">
      <c r="A12" s="10">
        <v>6</v>
      </c>
      <c r="B12" s="11" t="s">
        <v>3</v>
      </c>
      <c r="C12" s="9">
        <v>401.08</v>
      </c>
      <c r="D12" s="9">
        <v>338.34</v>
      </c>
      <c r="E12" s="9">
        <v>4993</v>
      </c>
      <c r="F12" s="13">
        <v>1.2450000000000001</v>
      </c>
      <c r="G12" s="9">
        <f t="shared" si="0"/>
        <v>13.280999999999999</v>
      </c>
      <c r="H12" s="13">
        <v>14.526</v>
      </c>
      <c r="I12" s="14">
        <f t="shared" si="1"/>
        <v>1.76</v>
      </c>
      <c r="J12" s="17"/>
    </row>
    <row r="13" spans="1:10" x14ac:dyDescent="0.25">
      <c r="A13" s="10">
        <v>7</v>
      </c>
      <c r="B13" s="11" t="s">
        <v>10</v>
      </c>
      <c r="C13" s="9">
        <v>367.95</v>
      </c>
      <c r="D13" s="9">
        <v>214.79</v>
      </c>
      <c r="E13" s="9">
        <v>4145</v>
      </c>
      <c r="F13" s="13">
        <v>1.127</v>
      </c>
      <c r="G13" s="9">
        <f t="shared" si="0"/>
        <v>17.368000000000002</v>
      </c>
      <c r="H13" s="13">
        <v>18.495000000000001</v>
      </c>
      <c r="I13" s="14">
        <f t="shared" si="1"/>
        <v>2.2400000000000002</v>
      </c>
      <c r="J13" s="17"/>
    </row>
    <row r="14" spans="1:10" x14ac:dyDescent="0.25">
      <c r="A14" s="10">
        <v>8</v>
      </c>
      <c r="B14" s="11" t="s">
        <v>5</v>
      </c>
      <c r="C14" s="14">
        <v>286.60000000000002</v>
      </c>
      <c r="D14" s="9">
        <v>249.48</v>
      </c>
      <c r="E14" s="9">
        <v>3813</v>
      </c>
      <c r="F14" s="13">
        <v>1.33</v>
      </c>
      <c r="G14" s="13">
        <f t="shared" si="0"/>
        <v>13.756</v>
      </c>
      <c r="H14" s="13">
        <v>15.086</v>
      </c>
      <c r="I14" s="14">
        <f t="shared" si="1"/>
        <v>1.83</v>
      </c>
    </row>
    <row r="15" spans="1:10" x14ac:dyDescent="0.25">
      <c r="A15" s="10">
        <v>9</v>
      </c>
      <c r="B15" s="11" t="s">
        <v>11</v>
      </c>
      <c r="C15" s="9">
        <v>370.81</v>
      </c>
      <c r="D15" s="9">
        <v>278.61</v>
      </c>
      <c r="E15" s="9">
        <v>4334</v>
      </c>
      <c r="F15" s="13">
        <v>1.169</v>
      </c>
      <c r="G15" s="13">
        <f t="shared" si="0"/>
        <v>14</v>
      </c>
      <c r="H15" s="13">
        <v>15.169</v>
      </c>
      <c r="I15" s="14">
        <f t="shared" si="1"/>
        <v>1.84</v>
      </c>
    </row>
    <row r="16" spans="1:10" x14ac:dyDescent="0.25">
      <c r="A16" s="10"/>
      <c r="B16" s="11" t="s">
        <v>12</v>
      </c>
      <c r="C16" s="9"/>
      <c r="D16" s="9"/>
      <c r="E16" s="9"/>
      <c r="F16" s="9"/>
      <c r="G16" s="9"/>
      <c r="H16" s="9"/>
      <c r="I16" s="15">
        <f>AVERAGE(I7:I15)</f>
        <v>1.8666666666666667</v>
      </c>
    </row>
    <row r="17" spans="1:9" x14ac:dyDescent="0.25">
      <c r="A17" s="20" t="s">
        <v>78</v>
      </c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10">
        <v>10</v>
      </c>
      <c r="B18" s="11" t="s">
        <v>18</v>
      </c>
      <c r="C18" s="14">
        <v>786.11</v>
      </c>
      <c r="D18" s="9">
        <v>671.85</v>
      </c>
      <c r="E18" s="9">
        <v>8172</v>
      </c>
      <c r="F18" s="13">
        <v>1.198</v>
      </c>
      <c r="G18" s="13">
        <f t="shared" ref="G18:G23" si="2">SUM(H18-F18)</f>
        <v>10.788</v>
      </c>
      <c r="H18" s="13">
        <v>11.986000000000001</v>
      </c>
      <c r="I18" s="14">
        <f>ROUND(H18*0.121,2)</f>
        <v>1.45</v>
      </c>
    </row>
    <row r="19" spans="1:9" x14ac:dyDescent="0.25">
      <c r="A19" s="10">
        <v>11</v>
      </c>
      <c r="B19" s="11" t="s">
        <v>14</v>
      </c>
      <c r="C19" s="9">
        <v>419.31</v>
      </c>
      <c r="D19" s="9">
        <v>419.31</v>
      </c>
      <c r="E19" s="9">
        <v>6585</v>
      </c>
      <c r="F19" s="13">
        <v>1.57</v>
      </c>
      <c r="G19" s="9">
        <f t="shared" si="2"/>
        <v>14.134</v>
      </c>
      <c r="H19" s="13">
        <v>15.704000000000001</v>
      </c>
      <c r="I19" s="14">
        <f t="shared" ref="I19:I23" si="3">ROUND(H19*0.121,2)</f>
        <v>1.9</v>
      </c>
    </row>
    <row r="20" spans="1:9" x14ac:dyDescent="0.25">
      <c r="A20" s="10">
        <v>12</v>
      </c>
      <c r="B20" s="11" t="s">
        <v>16</v>
      </c>
      <c r="C20" s="9">
        <v>583.53</v>
      </c>
      <c r="D20" s="9">
        <v>583.53</v>
      </c>
      <c r="E20" s="9">
        <v>9139</v>
      </c>
      <c r="F20" s="13">
        <v>1.5660000000000001</v>
      </c>
      <c r="G20" s="9">
        <f t="shared" si="2"/>
        <v>14.096</v>
      </c>
      <c r="H20" s="9">
        <v>15.662000000000001</v>
      </c>
      <c r="I20" s="14">
        <f t="shared" si="3"/>
        <v>1.9</v>
      </c>
    </row>
    <row r="21" spans="1:9" x14ac:dyDescent="0.25">
      <c r="A21" s="10">
        <v>13</v>
      </c>
      <c r="B21" s="11" t="s">
        <v>20</v>
      </c>
      <c r="C21" s="14">
        <v>533.41</v>
      </c>
      <c r="D21" s="14">
        <v>533.41</v>
      </c>
      <c r="E21" s="9">
        <v>9457</v>
      </c>
      <c r="F21" s="13">
        <v>1.772</v>
      </c>
      <c r="G21" s="13">
        <f t="shared" si="2"/>
        <v>15.956999999999999</v>
      </c>
      <c r="H21" s="13">
        <v>17.728999999999999</v>
      </c>
      <c r="I21" s="14">
        <f t="shared" si="3"/>
        <v>2.15</v>
      </c>
    </row>
    <row r="22" spans="1:9" x14ac:dyDescent="0.25">
      <c r="A22" s="10">
        <v>14</v>
      </c>
      <c r="B22" s="11" t="s">
        <v>19</v>
      </c>
      <c r="C22" s="9">
        <v>412.38</v>
      </c>
      <c r="D22" s="9">
        <v>412.38</v>
      </c>
      <c r="E22" s="9">
        <v>7485</v>
      </c>
      <c r="F22" s="13">
        <v>1.8149999999999999</v>
      </c>
      <c r="G22" s="9">
        <f t="shared" si="2"/>
        <v>16.335999999999999</v>
      </c>
      <c r="H22" s="13">
        <v>18.151</v>
      </c>
      <c r="I22" s="14">
        <f t="shared" si="3"/>
        <v>2.2000000000000002</v>
      </c>
    </row>
    <row r="23" spans="1:9" x14ac:dyDescent="0.25">
      <c r="A23" s="10">
        <v>15</v>
      </c>
      <c r="B23" s="11" t="s">
        <v>15</v>
      </c>
      <c r="C23" s="14">
        <v>652.14</v>
      </c>
      <c r="D23" s="14">
        <v>391.3</v>
      </c>
      <c r="E23" s="9">
        <v>4699</v>
      </c>
      <c r="F23" s="13">
        <v>0.72099999999999997</v>
      </c>
      <c r="G23" s="9">
        <f t="shared" si="2"/>
        <v>12.994999999999999</v>
      </c>
      <c r="H23" s="13">
        <v>13.715999999999999</v>
      </c>
      <c r="I23" s="14">
        <f t="shared" si="3"/>
        <v>1.66</v>
      </c>
    </row>
    <row r="24" spans="1:9" x14ac:dyDescent="0.25">
      <c r="A24" s="10"/>
      <c r="B24" s="11" t="s">
        <v>12</v>
      </c>
      <c r="C24" s="9"/>
      <c r="D24" s="9"/>
      <c r="E24" s="9"/>
      <c r="F24" s="9"/>
      <c r="G24" s="9"/>
      <c r="H24" s="9"/>
      <c r="I24" s="15">
        <f>AVERAGE(I18:I23)</f>
        <v>1.8766666666666669</v>
      </c>
    </row>
    <row r="25" spans="1:9" x14ac:dyDescent="0.25">
      <c r="A25" s="20" t="s">
        <v>21</v>
      </c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10">
        <v>16</v>
      </c>
      <c r="B26" s="11" t="s">
        <v>23</v>
      </c>
      <c r="C26" s="9">
        <v>734.49</v>
      </c>
      <c r="D26" s="9">
        <v>734.49</v>
      </c>
      <c r="E26" s="9">
        <v>3942</v>
      </c>
      <c r="F26" s="13">
        <v>0.53600000000000003</v>
      </c>
      <c r="G26" s="9">
        <f t="shared" ref="G26:G34" si="4">SUM(H26-F26)</f>
        <v>4.8309999999999995</v>
      </c>
      <c r="H26" s="13">
        <v>5.367</v>
      </c>
      <c r="I26" s="14">
        <f>ROUND(H26*0.121,2)</f>
        <v>0.65</v>
      </c>
    </row>
    <row r="27" spans="1:9" x14ac:dyDescent="0.25">
      <c r="A27" s="10">
        <v>17</v>
      </c>
      <c r="B27" s="11" t="s">
        <v>13</v>
      </c>
      <c r="C27" s="9">
        <v>733.08</v>
      </c>
      <c r="D27" s="9">
        <v>733.08</v>
      </c>
      <c r="E27" s="9">
        <v>2937</v>
      </c>
      <c r="F27" s="13">
        <v>0.72099999999999997</v>
      </c>
      <c r="G27" s="9">
        <f t="shared" si="4"/>
        <v>2.5640000000000001</v>
      </c>
      <c r="H27" s="13">
        <v>3.2850000000000001</v>
      </c>
      <c r="I27" s="14">
        <f t="shared" ref="I27:I34" si="5">ROUND(H27*0.121,2)</f>
        <v>0.4</v>
      </c>
    </row>
    <row r="28" spans="1:9" x14ac:dyDescent="0.25">
      <c r="A28" s="10">
        <v>18</v>
      </c>
      <c r="B28" s="11" t="s">
        <v>22</v>
      </c>
      <c r="C28" s="9">
        <v>597.05999999999995</v>
      </c>
      <c r="D28" s="9">
        <v>510.49</v>
      </c>
      <c r="E28" s="9">
        <v>4797</v>
      </c>
      <c r="F28" s="13">
        <v>0.91500000000000004</v>
      </c>
      <c r="G28" s="13">
        <f t="shared" si="4"/>
        <v>8.2369999999999983</v>
      </c>
      <c r="H28" s="13">
        <v>9.1519999999999992</v>
      </c>
      <c r="I28" s="14">
        <f t="shared" si="5"/>
        <v>1.1100000000000001</v>
      </c>
    </row>
    <row r="29" spans="1:9" x14ac:dyDescent="0.25">
      <c r="A29" s="10">
        <v>19</v>
      </c>
      <c r="B29" s="11" t="s">
        <v>26</v>
      </c>
      <c r="C29" s="9">
        <v>416.65</v>
      </c>
      <c r="D29" s="9">
        <v>416.65</v>
      </c>
      <c r="E29" s="9">
        <v>3071</v>
      </c>
      <c r="F29" s="13">
        <v>0.73699999999999999</v>
      </c>
      <c r="G29" s="9">
        <f t="shared" si="4"/>
        <v>6.6340000000000003</v>
      </c>
      <c r="H29" s="13">
        <v>7.3710000000000004</v>
      </c>
      <c r="I29" s="14">
        <f t="shared" si="5"/>
        <v>0.89</v>
      </c>
    </row>
    <row r="30" spans="1:9" x14ac:dyDescent="0.25">
      <c r="A30" s="10">
        <v>20</v>
      </c>
      <c r="B30" s="11" t="s">
        <v>25</v>
      </c>
      <c r="C30" s="9">
        <v>420.69</v>
      </c>
      <c r="D30" s="9">
        <v>420.69</v>
      </c>
      <c r="E30" s="9">
        <v>2881</v>
      </c>
      <c r="F30" s="13">
        <v>0.68400000000000005</v>
      </c>
      <c r="G30" s="9">
        <f t="shared" si="4"/>
        <v>6.1639999999999997</v>
      </c>
      <c r="H30" s="13">
        <v>6.8479999999999999</v>
      </c>
      <c r="I30" s="14">
        <f t="shared" si="5"/>
        <v>0.83</v>
      </c>
    </row>
    <row r="31" spans="1:9" x14ac:dyDescent="0.25">
      <c r="A31" s="10">
        <v>21</v>
      </c>
      <c r="B31" s="11" t="s">
        <v>24</v>
      </c>
      <c r="C31" s="9">
        <v>619.78</v>
      </c>
      <c r="D31" s="9">
        <v>535.94000000000005</v>
      </c>
      <c r="E31" s="9">
        <v>5106</v>
      </c>
      <c r="F31" s="13">
        <v>0.93899999999999995</v>
      </c>
      <c r="G31" s="13">
        <f t="shared" si="4"/>
        <v>8.4589999999999996</v>
      </c>
      <c r="H31" s="13">
        <v>9.3979999999999997</v>
      </c>
      <c r="I31" s="14">
        <f t="shared" si="5"/>
        <v>1.1399999999999999</v>
      </c>
    </row>
    <row r="32" spans="1:9" x14ac:dyDescent="0.25">
      <c r="A32" s="10">
        <v>22</v>
      </c>
      <c r="B32" s="11" t="s">
        <v>28</v>
      </c>
      <c r="C32" s="9">
        <v>747.74</v>
      </c>
      <c r="D32" s="9">
        <v>747.74</v>
      </c>
      <c r="E32" s="9">
        <v>5720</v>
      </c>
      <c r="F32" s="13">
        <v>0.54100000000000004</v>
      </c>
      <c r="G32" s="13">
        <f t="shared" si="4"/>
        <v>4.875</v>
      </c>
      <c r="H32" s="13">
        <v>5.4160000000000004</v>
      </c>
      <c r="I32" s="14">
        <f t="shared" si="5"/>
        <v>0.66</v>
      </c>
    </row>
    <row r="33" spans="1:9" x14ac:dyDescent="0.25">
      <c r="A33" s="10">
        <v>23</v>
      </c>
      <c r="B33" s="11" t="s">
        <v>27</v>
      </c>
      <c r="C33" s="9">
        <v>533.66</v>
      </c>
      <c r="D33" s="9">
        <v>270.38</v>
      </c>
      <c r="E33" s="9">
        <v>1759</v>
      </c>
      <c r="F33" s="13">
        <v>0.32800000000000001</v>
      </c>
      <c r="G33" s="9">
        <f t="shared" si="4"/>
        <v>2.9550000000000001</v>
      </c>
      <c r="H33" s="9">
        <v>3.2829999999999999</v>
      </c>
      <c r="I33" s="14">
        <f t="shared" si="5"/>
        <v>0.4</v>
      </c>
    </row>
    <row r="34" spans="1:9" x14ac:dyDescent="0.25">
      <c r="A34" s="10">
        <v>24</v>
      </c>
      <c r="B34" s="11" t="s">
        <v>17</v>
      </c>
      <c r="C34" s="9">
        <v>544.01</v>
      </c>
      <c r="D34" s="9">
        <v>544.01</v>
      </c>
      <c r="E34" s="9">
        <v>3499</v>
      </c>
      <c r="F34" s="13">
        <v>1.157</v>
      </c>
      <c r="G34" s="9">
        <f t="shared" si="4"/>
        <v>4.117</v>
      </c>
      <c r="H34" s="13">
        <v>5.274</v>
      </c>
      <c r="I34" s="14">
        <f t="shared" si="5"/>
        <v>0.64</v>
      </c>
    </row>
    <row r="35" spans="1:9" x14ac:dyDescent="0.25">
      <c r="A35" s="10"/>
      <c r="B35" s="11" t="s">
        <v>12</v>
      </c>
      <c r="C35" s="9"/>
      <c r="D35" s="9"/>
      <c r="E35" s="9"/>
      <c r="F35" s="9"/>
      <c r="G35" s="9"/>
      <c r="H35" s="9"/>
      <c r="I35" s="15">
        <f>AVERAGE(I26:I34)</f>
        <v>0.7466666666666667</v>
      </c>
    </row>
    <row r="36" spans="1:9" x14ac:dyDescent="0.25">
      <c r="A36" s="20" t="s">
        <v>29</v>
      </c>
      <c r="B36" s="20"/>
      <c r="C36" s="20"/>
      <c r="D36" s="20"/>
      <c r="E36" s="20"/>
      <c r="F36" s="20"/>
      <c r="G36" s="20"/>
      <c r="H36" s="20"/>
      <c r="I36" s="20"/>
    </row>
    <row r="37" spans="1:9" x14ac:dyDescent="0.25">
      <c r="A37" s="10">
        <v>25</v>
      </c>
      <c r="B37" s="11" t="s">
        <v>34</v>
      </c>
      <c r="C37" s="9">
        <v>704.73</v>
      </c>
      <c r="D37" s="9">
        <v>428.58</v>
      </c>
      <c r="E37" s="9">
        <v>4106</v>
      </c>
      <c r="F37" s="13">
        <v>0.58299999999999996</v>
      </c>
      <c r="G37" s="13">
        <f t="shared" ref="G37:G45" si="6">SUM(H37-F37)</f>
        <v>8.6219999999999999</v>
      </c>
      <c r="H37" s="13">
        <v>9.2050000000000001</v>
      </c>
      <c r="I37" s="14">
        <f>ROUND(H37*0.121,2)</f>
        <v>1.1100000000000001</v>
      </c>
    </row>
    <row r="38" spans="1:9" x14ac:dyDescent="0.25">
      <c r="A38" s="10">
        <v>26</v>
      </c>
      <c r="B38" s="11" t="s">
        <v>40</v>
      </c>
      <c r="C38" s="9">
        <v>693.12</v>
      </c>
      <c r="D38" s="9">
        <v>572.91999999999996</v>
      </c>
      <c r="E38" s="9">
        <v>8484</v>
      </c>
      <c r="F38" s="13">
        <v>1.1839999999999999</v>
      </c>
      <c r="G38" s="13">
        <f t="shared" si="6"/>
        <v>10.661000000000001</v>
      </c>
      <c r="H38" s="13">
        <v>11.845000000000001</v>
      </c>
      <c r="I38" s="14">
        <f t="shared" ref="I38:I45" si="7">ROUND(H38*0.121,2)</f>
        <v>1.43</v>
      </c>
    </row>
    <row r="39" spans="1:9" x14ac:dyDescent="0.25">
      <c r="A39" s="10">
        <v>27</v>
      </c>
      <c r="B39" s="11" t="s">
        <v>79</v>
      </c>
      <c r="C39" s="9">
        <v>685.08</v>
      </c>
      <c r="D39" s="9">
        <v>633.04</v>
      </c>
      <c r="E39" s="9">
        <v>8542</v>
      </c>
      <c r="F39" s="13">
        <v>1.0509999999999999</v>
      </c>
      <c r="G39" s="13">
        <f t="shared" si="6"/>
        <v>9.4589999999999996</v>
      </c>
      <c r="H39" s="13">
        <v>10.51</v>
      </c>
      <c r="I39" s="14">
        <f t="shared" si="7"/>
        <v>1.27</v>
      </c>
    </row>
    <row r="40" spans="1:9" x14ac:dyDescent="0.25">
      <c r="A40" s="10">
        <v>28</v>
      </c>
      <c r="B40" s="11" t="s">
        <v>30</v>
      </c>
      <c r="C40" s="9">
        <v>700.88</v>
      </c>
      <c r="D40" s="9">
        <v>700.88</v>
      </c>
      <c r="E40" s="9">
        <v>9501</v>
      </c>
      <c r="F40" s="13">
        <v>1.0269999999999999</v>
      </c>
      <c r="G40" s="13">
        <f t="shared" si="6"/>
        <v>9.245000000000001</v>
      </c>
      <c r="H40" s="9">
        <v>10.272</v>
      </c>
      <c r="I40" s="14">
        <f t="shared" si="7"/>
        <v>1.24</v>
      </c>
    </row>
    <row r="41" spans="1:9" x14ac:dyDescent="0.25">
      <c r="A41" s="10">
        <v>29</v>
      </c>
      <c r="B41" s="11" t="s">
        <v>38</v>
      </c>
      <c r="C41" s="14">
        <v>552.70000000000005</v>
      </c>
      <c r="D41" s="14">
        <v>552.70000000000005</v>
      </c>
      <c r="E41" s="9">
        <v>7119</v>
      </c>
      <c r="F41" s="13">
        <v>1.288</v>
      </c>
      <c r="G41" s="13">
        <f t="shared" si="6"/>
        <v>11.592000000000001</v>
      </c>
      <c r="H41" s="13">
        <v>12.88</v>
      </c>
      <c r="I41" s="14">
        <f t="shared" si="7"/>
        <v>1.56</v>
      </c>
    </row>
    <row r="42" spans="1:9" x14ac:dyDescent="0.25">
      <c r="A42" s="10">
        <v>30</v>
      </c>
      <c r="B42" s="11" t="s">
        <v>39</v>
      </c>
      <c r="C42" s="9">
        <v>1202.1500000000001</v>
      </c>
      <c r="D42" s="9">
        <v>1202.1500000000001</v>
      </c>
      <c r="E42" s="9">
        <v>24611</v>
      </c>
      <c r="F42" s="13">
        <v>1.627</v>
      </c>
      <c r="G42" s="13">
        <f t="shared" si="6"/>
        <v>14.648999999999999</v>
      </c>
      <c r="H42" s="13">
        <v>16.276</v>
      </c>
      <c r="I42" s="14">
        <f t="shared" si="7"/>
        <v>1.97</v>
      </c>
    </row>
    <row r="43" spans="1:9" x14ac:dyDescent="0.25">
      <c r="A43" s="10">
        <v>31</v>
      </c>
      <c r="B43" s="11" t="s">
        <v>33</v>
      </c>
      <c r="C43" s="9">
        <v>1508.04</v>
      </c>
      <c r="D43" s="9">
        <v>1508.04</v>
      </c>
      <c r="E43" s="9">
        <v>20293</v>
      </c>
      <c r="F43" s="13">
        <v>1.345</v>
      </c>
      <c r="G43" s="13">
        <f t="shared" si="6"/>
        <v>12.112</v>
      </c>
      <c r="H43" s="13">
        <v>13.457000000000001</v>
      </c>
      <c r="I43" s="14">
        <f t="shared" si="7"/>
        <v>1.63</v>
      </c>
    </row>
    <row r="44" spans="1:9" x14ac:dyDescent="0.25">
      <c r="A44" s="10">
        <v>32</v>
      </c>
      <c r="B44" s="11" t="s">
        <v>31</v>
      </c>
      <c r="C44" s="9">
        <v>1510.99</v>
      </c>
      <c r="D44" s="9">
        <v>1510.99</v>
      </c>
      <c r="E44" s="9">
        <v>16923</v>
      </c>
      <c r="F44" s="13">
        <v>1.1200000000000001</v>
      </c>
      <c r="G44" s="13">
        <f t="shared" si="6"/>
        <v>10.079999999999998</v>
      </c>
      <c r="H44" s="13">
        <v>11.2</v>
      </c>
      <c r="I44" s="14">
        <f t="shared" si="7"/>
        <v>1.36</v>
      </c>
    </row>
    <row r="45" spans="1:9" x14ac:dyDescent="0.25">
      <c r="A45" s="10">
        <v>33</v>
      </c>
      <c r="B45" s="11" t="s">
        <v>32</v>
      </c>
      <c r="C45" s="9">
        <v>1515.25</v>
      </c>
      <c r="D45" s="9">
        <v>1515.25</v>
      </c>
      <c r="E45" s="9">
        <v>20508</v>
      </c>
      <c r="F45" s="13">
        <v>1.353</v>
      </c>
      <c r="G45" s="13">
        <f t="shared" si="6"/>
        <v>12.181000000000001</v>
      </c>
      <c r="H45" s="13">
        <v>13.534000000000001</v>
      </c>
      <c r="I45" s="14">
        <f t="shared" si="7"/>
        <v>1.64</v>
      </c>
    </row>
    <row r="46" spans="1:9" x14ac:dyDescent="0.25">
      <c r="A46" s="10"/>
      <c r="B46" s="11" t="s">
        <v>12</v>
      </c>
      <c r="C46" s="9"/>
      <c r="D46" s="9"/>
      <c r="E46" s="9"/>
      <c r="F46" s="9"/>
      <c r="G46" s="9"/>
      <c r="H46" s="9"/>
      <c r="I46" s="15">
        <f>AVERAGE(I37:I45)</f>
        <v>1.4677777777777778</v>
      </c>
    </row>
    <row r="47" spans="1:9" x14ac:dyDescent="0.25">
      <c r="A47" s="20" t="s">
        <v>41</v>
      </c>
      <c r="B47" s="20"/>
      <c r="C47" s="20"/>
      <c r="D47" s="20"/>
      <c r="E47" s="20"/>
      <c r="F47" s="20"/>
      <c r="G47" s="20"/>
      <c r="H47" s="20"/>
      <c r="I47" s="20"/>
    </row>
    <row r="48" spans="1:9" x14ac:dyDescent="0.25">
      <c r="A48" s="10">
        <v>34</v>
      </c>
      <c r="B48" s="11" t="s">
        <v>43</v>
      </c>
      <c r="C48" s="9">
        <v>1012.32</v>
      </c>
      <c r="D48" s="9">
        <v>1012.32</v>
      </c>
      <c r="E48" s="9">
        <v>7513</v>
      </c>
      <c r="F48" s="13">
        <v>0.74199999999999999</v>
      </c>
      <c r="G48" s="13">
        <f>SUM(H48-F48)</f>
        <v>6.68</v>
      </c>
      <c r="H48" s="13">
        <v>7.4219999999999997</v>
      </c>
      <c r="I48" s="14">
        <f>ROUND(H48*0.121,2)</f>
        <v>0.9</v>
      </c>
    </row>
    <row r="49" spans="1:9" x14ac:dyDescent="0.25">
      <c r="A49" s="10">
        <v>35</v>
      </c>
      <c r="B49" s="11" t="s">
        <v>44</v>
      </c>
      <c r="C49" s="9">
        <v>1494.32</v>
      </c>
      <c r="D49" s="9">
        <v>1494.32</v>
      </c>
      <c r="E49" s="9">
        <v>17080</v>
      </c>
      <c r="F49" s="13">
        <v>1.143</v>
      </c>
      <c r="G49" s="13">
        <f>SUM(H49-F49)</f>
        <v>10.286999999999999</v>
      </c>
      <c r="H49" s="13">
        <v>11.43</v>
      </c>
      <c r="I49" s="14">
        <f t="shared" ref="I49:I53" si="8">ROUND(H49*0.121,2)</f>
        <v>1.38</v>
      </c>
    </row>
    <row r="50" spans="1:9" x14ac:dyDescent="0.25">
      <c r="A50" s="10">
        <v>36</v>
      </c>
      <c r="B50" s="11" t="s">
        <v>35</v>
      </c>
      <c r="C50" s="9">
        <v>1401.16</v>
      </c>
      <c r="D50" s="9">
        <v>1401.16</v>
      </c>
      <c r="E50" s="9">
        <v>5440</v>
      </c>
      <c r="F50" s="13">
        <v>0.69799999999999995</v>
      </c>
      <c r="G50" s="13">
        <f t="shared" ref="G50:G51" si="9">SUM(H50-F50)</f>
        <v>2.4849999999999999</v>
      </c>
      <c r="H50" s="13">
        <v>3.1829999999999998</v>
      </c>
      <c r="I50" s="14">
        <f t="shared" si="8"/>
        <v>0.39</v>
      </c>
    </row>
    <row r="51" spans="1:9" x14ac:dyDescent="0.25">
      <c r="A51" s="10">
        <v>37</v>
      </c>
      <c r="B51" s="11" t="s">
        <v>36</v>
      </c>
      <c r="C51" s="9">
        <v>1039.02</v>
      </c>
      <c r="D51" s="9">
        <v>1039.02</v>
      </c>
      <c r="E51" s="9">
        <v>6559</v>
      </c>
      <c r="F51" s="13">
        <v>0.58899999999999997</v>
      </c>
      <c r="G51" s="13">
        <f t="shared" si="9"/>
        <v>2.0960000000000001</v>
      </c>
      <c r="H51" s="13">
        <v>2.6850000000000001</v>
      </c>
      <c r="I51" s="14">
        <f t="shared" si="8"/>
        <v>0.32</v>
      </c>
    </row>
    <row r="52" spans="1:9" x14ac:dyDescent="0.25">
      <c r="A52" s="10">
        <v>38</v>
      </c>
      <c r="B52" s="11" t="s">
        <v>42</v>
      </c>
      <c r="C52" s="9">
        <v>2115.65</v>
      </c>
      <c r="D52" s="9">
        <v>2037.43</v>
      </c>
      <c r="E52" s="9">
        <v>19056</v>
      </c>
      <c r="F52" s="13">
        <v>1.0820000000000001</v>
      </c>
      <c r="G52" s="13">
        <f>SUM(H52-F52)</f>
        <v>5.1160000000000005</v>
      </c>
      <c r="H52" s="13">
        <v>6.1980000000000004</v>
      </c>
      <c r="I52" s="14">
        <f t="shared" si="8"/>
        <v>0.75</v>
      </c>
    </row>
    <row r="53" spans="1:9" x14ac:dyDescent="0.25">
      <c r="A53" s="10">
        <v>39</v>
      </c>
      <c r="B53" s="11" t="s">
        <v>37</v>
      </c>
      <c r="C53" s="9">
        <v>1525.86</v>
      </c>
      <c r="D53" s="9">
        <v>1525.86</v>
      </c>
      <c r="E53" s="9">
        <v>11318</v>
      </c>
      <c r="F53" s="13">
        <v>0.628</v>
      </c>
      <c r="G53" s="13">
        <f t="shared" ref="G53" si="10">SUM(H53-F53)</f>
        <v>2.2359999999999998</v>
      </c>
      <c r="H53" s="13">
        <v>2.8639999999999999</v>
      </c>
      <c r="I53" s="14">
        <f t="shared" si="8"/>
        <v>0.35</v>
      </c>
    </row>
    <row r="54" spans="1:9" x14ac:dyDescent="0.25">
      <c r="A54" s="10"/>
      <c r="B54" s="11" t="s">
        <v>12</v>
      </c>
      <c r="C54" s="9"/>
      <c r="D54" s="9"/>
      <c r="E54" s="9"/>
      <c r="F54" s="9"/>
      <c r="G54" s="9"/>
      <c r="H54" s="9"/>
      <c r="I54" s="15">
        <f>AVERAGE(I48:I53)</f>
        <v>0.68166666666666664</v>
      </c>
    </row>
    <row r="55" spans="1:9" x14ac:dyDescent="0.25">
      <c r="A55" s="20" t="s">
        <v>45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10">
        <v>40</v>
      </c>
      <c r="B56" s="11" t="s">
        <v>46</v>
      </c>
      <c r="C56" s="14">
        <v>1078.3900000000001</v>
      </c>
      <c r="D56" s="14">
        <v>1078.3900000000001</v>
      </c>
      <c r="E56" s="9">
        <v>15675</v>
      </c>
      <c r="F56" s="13">
        <v>1.266</v>
      </c>
      <c r="G56" s="13">
        <f>SUM(H56-F56)</f>
        <v>11.394</v>
      </c>
      <c r="H56" s="13">
        <v>12.66</v>
      </c>
      <c r="I56" s="15">
        <f>ROUND(H56*0.121,2)</f>
        <v>1.53</v>
      </c>
    </row>
    <row r="57" spans="1:9" x14ac:dyDescent="0.25">
      <c r="A57" s="20" t="s">
        <v>47</v>
      </c>
      <c r="B57" s="20"/>
      <c r="C57" s="20"/>
      <c r="D57" s="20"/>
      <c r="E57" s="20"/>
      <c r="F57" s="20"/>
      <c r="G57" s="20"/>
      <c r="H57" s="20"/>
      <c r="I57" s="20"/>
    </row>
    <row r="58" spans="1:9" x14ac:dyDescent="0.25">
      <c r="A58" s="10">
        <v>41</v>
      </c>
      <c r="B58" s="11" t="s">
        <v>54</v>
      </c>
      <c r="C58" s="14">
        <v>2224.6</v>
      </c>
      <c r="D58" s="14">
        <v>2016.16</v>
      </c>
      <c r="E58" s="9">
        <v>22459</v>
      </c>
      <c r="F58" s="13">
        <v>0.74</v>
      </c>
      <c r="G58" s="13">
        <f t="shared" ref="G58:G68" si="11">SUM(H58-F58)</f>
        <v>7.347999999999999</v>
      </c>
      <c r="H58" s="13">
        <v>8.0879999999999992</v>
      </c>
      <c r="I58" s="14">
        <f>ROUND(H58*0.121,2)</f>
        <v>0.98</v>
      </c>
    </row>
    <row r="59" spans="1:9" x14ac:dyDescent="0.25">
      <c r="A59" s="10">
        <v>42</v>
      </c>
      <c r="B59" s="11" t="s">
        <v>48</v>
      </c>
      <c r="C59" s="9">
        <v>3136.49</v>
      </c>
      <c r="D59" s="9">
        <v>2997.08</v>
      </c>
      <c r="E59" s="9">
        <v>32080</v>
      </c>
      <c r="F59" s="13">
        <v>1.0649999999999999</v>
      </c>
      <c r="G59" s="13">
        <f t="shared" si="11"/>
        <v>9.5910000000000011</v>
      </c>
      <c r="H59" s="13">
        <v>10.656000000000001</v>
      </c>
      <c r="I59" s="14">
        <f t="shared" ref="I59:I68" si="12">ROUND(H59*0.121,2)</f>
        <v>1.29</v>
      </c>
    </row>
    <row r="60" spans="1:9" x14ac:dyDescent="0.25">
      <c r="A60" s="10">
        <v>43</v>
      </c>
      <c r="B60" s="11" t="s">
        <v>50</v>
      </c>
      <c r="C60" s="9">
        <v>3853.03</v>
      </c>
      <c r="D60" s="9">
        <v>3788.99</v>
      </c>
      <c r="E60" s="9">
        <v>51959</v>
      </c>
      <c r="F60" s="13">
        <v>1.0049999999999999</v>
      </c>
      <c r="G60" s="13">
        <f t="shared" si="11"/>
        <v>9.1939999999999991</v>
      </c>
      <c r="H60" s="13">
        <v>10.199</v>
      </c>
      <c r="I60" s="14">
        <f t="shared" si="12"/>
        <v>1.23</v>
      </c>
    </row>
    <row r="61" spans="1:9" x14ac:dyDescent="0.25">
      <c r="A61" s="10">
        <v>44</v>
      </c>
      <c r="B61" s="11" t="s">
        <v>62</v>
      </c>
      <c r="C61" s="9">
        <v>2276.89</v>
      </c>
      <c r="D61" s="9">
        <v>2276.89</v>
      </c>
      <c r="E61" s="9">
        <v>29349</v>
      </c>
      <c r="F61" s="13">
        <v>1.22</v>
      </c>
      <c r="G61" s="13">
        <f t="shared" si="11"/>
        <v>9.7629999999999999</v>
      </c>
      <c r="H61" s="13">
        <v>10.983000000000001</v>
      </c>
      <c r="I61" s="14">
        <f t="shared" si="12"/>
        <v>1.33</v>
      </c>
    </row>
    <row r="62" spans="1:9" x14ac:dyDescent="0.25">
      <c r="A62" s="10">
        <v>45</v>
      </c>
      <c r="B62" s="11" t="s">
        <v>56</v>
      </c>
      <c r="C62" s="9">
        <v>2273.0500000000002</v>
      </c>
      <c r="D62" s="9">
        <v>2273.0500000000002</v>
      </c>
      <c r="E62" s="9">
        <v>33492</v>
      </c>
      <c r="F62" s="13">
        <v>1.145</v>
      </c>
      <c r="G62" s="13">
        <f t="shared" si="11"/>
        <v>10.308</v>
      </c>
      <c r="H62" s="13">
        <v>11.452999999999999</v>
      </c>
      <c r="I62" s="14">
        <f t="shared" si="12"/>
        <v>1.39</v>
      </c>
    </row>
    <row r="63" spans="1:9" x14ac:dyDescent="0.25">
      <c r="A63" s="10">
        <v>46</v>
      </c>
      <c r="B63" s="11" t="s">
        <v>53</v>
      </c>
      <c r="C63" s="14">
        <v>2276</v>
      </c>
      <c r="D63" s="14">
        <v>2142.35</v>
      </c>
      <c r="E63" s="9">
        <v>29067</v>
      </c>
      <c r="F63" s="13">
        <v>1.0580000000000001</v>
      </c>
      <c r="G63" s="13">
        <f t="shared" si="11"/>
        <v>9.5289999999999999</v>
      </c>
      <c r="H63" s="13">
        <v>10.587</v>
      </c>
      <c r="I63" s="14">
        <f t="shared" si="12"/>
        <v>1.28</v>
      </c>
    </row>
    <row r="64" spans="1:9" x14ac:dyDescent="0.25">
      <c r="A64" s="10">
        <v>47</v>
      </c>
      <c r="B64" s="11" t="s">
        <v>52</v>
      </c>
      <c r="C64" s="9">
        <v>4582.3500000000004</v>
      </c>
      <c r="D64" s="9">
        <v>4503.74</v>
      </c>
      <c r="E64" s="9">
        <v>56939</v>
      </c>
      <c r="F64" s="13">
        <v>0.91</v>
      </c>
      <c r="G64" s="13">
        <f t="shared" si="11"/>
        <v>8.3320000000000007</v>
      </c>
      <c r="H64" s="13">
        <v>9.2420000000000009</v>
      </c>
      <c r="I64" s="14">
        <f t="shared" si="12"/>
        <v>1.1200000000000001</v>
      </c>
    </row>
    <row r="65" spans="1:12" x14ac:dyDescent="0.25">
      <c r="A65" s="10">
        <v>48</v>
      </c>
      <c r="B65" s="11" t="s">
        <v>64</v>
      </c>
      <c r="C65" s="14">
        <v>1949.52</v>
      </c>
      <c r="D65" s="9">
        <v>1875.68</v>
      </c>
      <c r="E65" s="9">
        <v>26744</v>
      </c>
      <c r="F65" s="13">
        <v>1.129</v>
      </c>
      <c r="G65" s="13">
        <f t="shared" si="11"/>
        <v>10.563000000000001</v>
      </c>
      <c r="H65" s="13">
        <v>11.692</v>
      </c>
      <c r="I65" s="14">
        <f t="shared" si="12"/>
        <v>1.41</v>
      </c>
    </row>
    <row r="66" spans="1:12" x14ac:dyDescent="0.25">
      <c r="A66" s="10">
        <v>49</v>
      </c>
      <c r="B66" s="11" t="s">
        <v>63</v>
      </c>
      <c r="C66" s="14">
        <v>1947.48</v>
      </c>
      <c r="D66" s="14">
        <v>1947.48</v>
      </c>
      <c r="E66" s="9">
        <v>19427</v>
      </c>
      <c r="F66" s="13">
        <v>0.997</v>
      </c>
      <c r="G66" s="13">
        <f t="shared" si="11"/>
        <v>8.9779999999999998</v>
      </c>
      <c r="H66" s="13">
        <v>9.9749999999999996</v>
      </c>
      <c r="I66" s="14">
        <f t="shared" si="12"/>
        <v>1.21</v>
      </c>
    </row>
    <row r="67" spans="1:12" x14ac:dyDescent="0.25">
      <c r="A67" s="10">
        <v>50</v>
      </c>
      <c r="B67" s="11" t="s">
        <v>60</v>
      </c>
      <c r="C67" s="9">
        <v>1892.31</v>
      </c>
      <c r="D67" s="9">
        <v>1564.98</v>
      </c>
      <c r="E67" s="9">
        <v>21139</v>
      </c>
      <c r="F67" s="13">
        <v>1.075</v>
      </c>
      <c r="G67" s="13">
        <f t="shared" si="11"/>
        <v>9.6790000000000003</v>
      </c>
      <c r="H67" s="13">
        <v>10.754</v>
      </c>
      <c r="I67" s="14">
        <f t="shared" si="12"/>
        <v>1.3</v>
      </c>
    </row>
    <row r="68" spans="1:12" x14ac:dyDescent="0.25">
      <c r="A68" s="10">
        <v>51</v>
      </c>
      <c r="B68" s="11" t="s">
        <v>49</v>
      </c>
      <c r="C68" s="9">
        <v>2542.5700000000002</v>
      </c>
      <c r="D68" s="9">
        <v>2154.7600000000002</v>
      </c>
      <c r="E68" s="9">
        <v>20314</v>
      </c>
      <c r="F68" s="13">
        <v>0.92900000000000005</v>
      </c>
      <c r="G68" s="13">
        <f t="shared" si="11"/>
        <v>8.3659999999999997</v>
      </c>
      <c r="H68" s="13">
        <v>9.2949999999999999</v>
      </c>
      <c r="I68" s="14">
        <f t="shared" si="12"/>
        <v>1.1200000000000001</v>
      </c>
    </row>
    <row r="69" spans="1:12" x14ac:dyDescent="0.25">
      <c r="A69" s="10"/>
      <c r="B69" s="11" t="s">
        <v>12</v>
      </c>
      <c r="C69" s="11"/>
      <c r="D69" s="11"/>
      <c r="E69" s="11"/>
      <c r="F69" s="11"/>
      <c r="G69" s="11"/>
      <c r="H69" s="9"/>
      <c r="I69" s="15">
        <f>AVERAGE(I58:I68)</f>
        <v>1.2418181818181822</v>
      </c>
    </row>
    <row r="70" spans="1:12" x14ac:dyDescent="0.25">
      <c r="A70" s="20" t="s">
        <v>65</v>
      </c>
      <c r="B70" s="20"/>
      <c r="C70" s="20"/>
      <c r="D70" s="20"/>
      <c r="E70" s="20"/>
      <c r="F70" s="20"/>
      <c r="G70" s="20"/>
      <c r="H70" s="20"/>
      <c r="I70" s="20"/>
    </row>
    <row r="71" spans="1:12" x14ac:dyDescent="0.25">
      <c r="A71" s="10">
        <v>52</v>
      </c>
      <c r="B71" s="11" t="s">
        <v>51</v>
      </c>
      <c r="C71" s="9">
        <v>4512.99</v>
      </c>
      <c r="D71" s="9">
        <v>4512.99</v>
      </c>
      <c r="E71" s="9">
        <v>24277</v>
      </c>
      <c r="F71" s="13">
        <v>0.377</v>
      </c>
      <c r="G71" s="13">
        <f t="shared" ref="G71:G75" si="13">SUM(H71-F71)</f>
        <v>1.343</v>
      </c>
      <c r="H71" s="13">
        <v>1.72</v>
      </c>
      <c r="I71" s="14">
        <f>ROUND(H71*0.121,2)</f>
        <v>0.21</v>
      </c>
    </row>
    <row r="72" spans="1:12" x14ac:dyDescent="0.25">
      <c r="A72" s="10">
        <v>53</v>
      </c>
      <c r="B72" s="18" t="s">
        <v>81</v>
      </c>
      <c r="C72" s="14">
        <v>2256.8000000000002</v>
      </c>
      <c r="D72" s="14">
        <v>2256.8000000000002</v>
      </c>
      <c r="E72" s="9">
        <v>9324</v>
      </c>
      <c r="F72" s="13">
        <v>0.74299999999999999</v>
      </c>
      <c r="G72" s="13">
        <f t="shared" si="13"/>
        <v>2.6440000000000001</v>
      </c>
      <c r="H72" s="13">
        <v>3.387</v>
      </c>
      <c r="I72" s="14">
        <f t="shared" ref="I72:I82" si="14">ROUND(H72*0.121,2)</f>
        <v>0.41</v>
      </c>
    </row>
    <row r="73" spans="1:12" x14ac:dyDescent="0.25">
      <c r="A73" s="10">
        <v>54</v>
      </c>
      <c r="B73" s="18" t="s">
        <v>82</v>
      </c>
      <c r="C73" s="9">
        <v>1779.33</v>
      </c>
      <c r="D73" s="9">
        <v>1779.33</v>
      </c>
      <c r="E73" s="9">
        <v>11727</v>
      </c>
      <c r="F73" s="13">
        <v>1.1859999999999999</v>
      </c>
      <c r="G73" s="13">
        <f t="shared" si="13"/>
        <v>4.218</v>
      </c>
      <c r="H73" s="13">
        <v>5.4039999999999999</v>
      </c>
      <c r="I73" s="14">
        <f t="shared" si="14"/>
        <v>0.65</v>
      </c>
    </row>
    <row r="74" spans="1:12" x14ac:dyDescent="0.25">
      <c r="A74" s="10">
        <v>55</v>
      </c>
      <c r="B74" s="11" t="s">
        <v>58</v>
      </c>
      <c r="C74" s="9">
        <v>2404.31</v>
      </c>
      <c r="D74" s="9">
        <v>2404.31</v>
      </c>
      <c r="E74" s="9">
        <v>12403</v>
      </c>
      <c r="F74" s="13">
        <v>0.92800000000000005</v>
      </c>
      <c r="G74" s="13">
        <f t="shared" si="13"/>
        <v>3.3020000000000005</v>
      </c>
      <c r="H74" s="13">
        <v>4.2300000000000004</v>
      </c>
      <c r="I74" s="14">
        <f t="shared" si="14"/>
        <v>0.51</v>
      </c>
    </row>
    <row r="75" spans="1:12" x14ac:dyDescent="0.25">
      <c r="A75" s="10">
        <v>56</v>
      </c>
      <c r="B75" s="11" t="s">
        <v>57</v>
      </c>
      <c r="C75" s="9">
        <v>2340.85</v>
      </c>
      <c r="D75" s="9">
        <v>2340.85</v>
      </c>
      <c r="E75" s="9">
        <v>11348</v>
      </c>
      <c r="F75" s="13">
        <v>0.872</v>
      </c>
      <c r="G75" s="13">
        <f t="shared" si="13"/>
        <v>3.1030000000000002</v>
      </c>
      <c r="H75" s="9">
        <v>3.9750000000000001</v>
      </c>
      <c r="I75" s="14">
        <f t="shared" si="14"/>
        <v>0.48</v>
      </c>
    </row>
    <row r="76" spans="1:12" x14ac:dyDescent="0.25">
      <c r="A76" s="10">
        <v>57</v>
      </c>
      <c r="B76" s="11" t="s">
        <v>68</v>
      </c>
      <c r="C76" s="9">
        <v>1372.04</v>
      </c>
      <c r="D76" s="9">
        <v>1233.8399999999999</v>
      </c>
      <c r="E76" s="9">
        <v>7585</v>
      </c>
      <c r="F76" s="13">
        <v>0.55300000000000005</v>
      </c>
      <c r="G76" s="13">
        <f>SUM(H76-F76)</f>
        <v>5.5330000000000004</v>
      </c>
      <c r="H76" s="13">
        <v>6.0860000000000003</v>
      </c>
      <c r="I76" s="14">
        <f t="shared" si="14"/>
        <v>0.74</v>
      </c>
    </row>
    <row r="77" spans="1:12" x14ac:dyDescent="0.25">
      <c r="A77" s="10">
        <v>58</v>
      </c>
      <c r="B77" s="11" t="s">
        <v>83</v>
      </c>
      <c r="C77" s="9">
        <v>1360.49</v>
      </c>
      <c r="D77" s="9">
        <v>1293.42</v>
      </c>
      <c r="E77" s="9">
        <v>4638</v>
      </c>
      <c r="F77" s="13">
        <v>0.61299999999999999</v>
      </c>
      <c r="G77" s="13">
        <f>SUM(H77-F77)</f>
        <v>2.331</v>
      </c>
      <c r="H77" s="13">
        <v>2.944</v>
      </c>
      <c r="I77" s="14">
        <f t="shared" si="14"/>
        <v>0.36</v>
      </c>
    </row>
    <row r="78" spans="1:12" x14ac:dyDescent="0.25">
      <c r="A78" s="10">
        <v>59</v>
      </c>
      <c r="B78" s="11" t="s">
        <v>61</v>
      </c>
      <c r="C78" s="9">
        <v>2929.35</v>
      </c>
      <c r="D78" s="9">
        <v>2703.99</v>
      </c>
      <c r="E78" s="9">
        <v>15720</v>
      </c>
      <c r="F78" s="13">
        <v>0.54600000000000004</v>
      </c>
      <c r="G78" s="13">
        <f t="shared" ref="G78" si="15">SUM(H78-F78)</f>
        <v>2.149</v>
      </c>
      <c r="H78" s="13">
        <v>2.6949999999999998</v>
      </c>
      <c r="I78" s="14">
        <f t="shared" si="14"/>
        <v>0.33</v>
      </c>
    </row>
    <row r="79" spans="1:12" x14ac:dyDescent="0.25">
      <c r="A79" s="10">
        <v>60</v>
      </c>
      <c r="B79" s="11" t="s">
        <v>66</v>
      </c>
      <c r="C79" s="9">
        <v>2602.8200000000002</v>
      </c>
      <c r="D79" s="9">
        <v>2522.71</v>
      </c>
      <c r="E79" s="9">
        <v>20295</v>
      </c>
      <c r="F79" s="13">
        <v>0.82299999999999995</v>
      </c>
      <c r="G79" s="13">
        <f>SUM(H79-F79)</f>
        <v>3.8679999999999999</v>
      </c>
      <c r="H79" s="9">
        <v>4.6909999999999998</v>
      </c>
      <c r="I79" s="14">
        <f t="shared" si="14"/>
        <v>0.56999999999999995</v>
      </c>
    </row>
    <row r="80" spans="1:12" x14ac:dyDescent="0.25">
      <c r="A80" s="10">
        <v>61</v>
      </c>
      <c r="B80" s="11" t="s">
        <v>55</v>
      </c>
      <c r="C80" s="9">
        <v>2540.5300000000002</v>
      </c>
      <c r="D80" s="9">
        <v>2103.69</v>
      </c>
      <c r="E80" s="9">
        <v>6508</v>
      </c>
      <c r="F80" s="13">
        <v>0.46100000000000002</v>
      </c>
      <c r="G80" s="13">
        <f t="shared" ref="G80:G81" si="16">SUM(H80-F80)</f>
        <v>2.0750000000000002</v>
      </c>
      <c r="H80" s="13">
        <v>2.536</v>
      </c>
      <c r="I80" s="14">
        <f t="shared" si="14"/>
        <v>0.31</v>
      </c>
      <c r="L80" s="19"/>
    </row>
    <row r="81" spans="1:9" x14ac:dyDescent="0.25">
      <c r="A81" s="10">
        <v>62</v>
      </c>
      <c r="B81" s="11" t="s">
        <v>59</v>
      </c>
      <c r="C81" s="14">
        <v>2307.1999999999998</v>
      </c>
      <c r="D81" s="9">
        <v>2227.62</v>
      </c>
      <c r="E81" s="9">
        <v>9189</v>
      </c>
      <c r="F81" s="13">
        <v>0.71599999999999997</v>
      </c>
      <c r="G81" s="13">
        <f t="shared" si="16"/>
        <v>2.6660000000000004</v>
      </c>
      <c r="H81" s="13">
        <v>3.3820000000000001</v>
      </c>
      <c r="I81" s="14">
        <f t="shared" si="14"/>
        <v>0.41</v>
      </c>
    </row>
    <row r="82" spans="1:9" x14ac:dyDescent="0.25">
      <c r="A82" s="10">
        <v>63</v>
      </c>
      <c r="B82" s="11" t="s">
        <v>67</v>
      </c>
      <c r="C82" s="9">
        <v>2243.86</v>
      </c>
      <c r="D82" s="9">
        <v>2243.86</v>
      </c>
      <c r="E82" s="9">
        <v>14376</v>
      </c>
      <c r="F82" s="13">
        <v>0.34300000000000003</v>
      </c>
      <c r="G82" s="13">
        <f>SUM(H82-F82)</f>
        <v>3.0920000000000001</v>
      </c>
      <c r="H82" s="13">
        <v>3.4350000000000001</v>
      </c>
      <c r="I82" s="14">
        <f t="shared" si="14"/>
        <v>0.42</v>
      </c>
    </row>
    <row r="83" spans="1:9" x14ac:dyDescent="0.25">
      <c r="A83" s="3"/>
      <c r="B83" s="4" t="s">
        <v>12</v>
      </c>
      <c r="C83" s="4"/>
      <c r="D83" s="4"/>
      <c r="E83" s="4"/>
      <c r="F83" s="4"/>
      <c r="G83" s="4"/>
      <c r="H83" s="2"/>
      <c r="I83" s="15">
        <f>AVERAGE(I71:I82)</f>
        <v>0.44999999999999996</v>
      </c>
    </row>
    <row r="84" spans="1:9" ht="25.5" x14ac:dyDescent="0.25">
      <c r="A84" s="4"/>
      <c r="B84" s="4" t="s">
        <v>69</v>
      </c>
      <c r="C84" s="4"/>
      <c r="D84" s="4"/>
      <c r="E84" s="4"/>
      <c r="F84" s="4"/>
      <c r="G84" s="4"/>
      <c r="H84" s="2"/>
      <c r="I84" s="5">
        <v>1.23</v>
      </c>
    </row>
    <row r="86" spans="1:9" x14ac:dyDescent="0.25">
      <c r="A86" s="21" t="s">
        <v>86</v>
      </c>
      <c r="B86" s="21"/>
      <c r="C86" s="21"/>
      <c r="D86" s="21"/>
      <c r="E86" s="21"/>
      <c r="F86" s="21"/>
      <c r="G86" s="21"/>
      <c r="H86" s="21"/>
      <c r="I86" s="21"/>
    </row>
    <row r="87" spans="1:9" x14ac:dyDescent="0.25">
      <c r="A87" s="21" t="s">
        <v>87</v>
      </c>
      <c r="B87" s="21"/>
      <c r="C87" s="21"/>
      <c r="D87" s="21"/>
      <c r="E87" s="21"/>
      <c r="F87" s="21"/>
      <c r="G87" s="21"/>
      <c r="H87" s="21"/>
      <c r="I87" s="21"/>
    </row>
    <row r="88" spans="1:9" x14ac:dyDescent="0.25">
      <c r="A88" s="21" t="s">
        <v>84</v>
      </c>
      <c r="B88" s="21"/>
    </row>
    <row r="90" spans="1:9" x14ac:dyDescent="0.25">
      <c r="B90" s="22" t="s">
        <v>80</v>
      </c>
      <c r="C90" s="22"/>
      <c r="D90" s="22"/>
    </row>
  </sheetData>
  <autoFilter ref="I58:I68" xr:uid="{00000000-0009-0000-0000-000000000000}"/>
  <sortState xmlns:xlrd2="http://schemas.microsoft.com/office/spreadsheetml/2017/richdata2" ref="A76:I82">
    <sortCondition ref="I76:I82"/>
  </sortState>
  <mergeCells count="19">
    <mergeCell ref="A6:I6"/>
    <mergeCell ref="A17:I17"/>
    <mergeCell ref="A25:I25"/>
    <mergeCell ref="A36:I36"/>
    <mergeCell ref="A47:I47"/>
    <mergeCell ref="I3:I4"/>
    <mergeCell ref="F3:H3"/>
    <mergeCell ref="A3:A4"/>
    <mergeCell ref="B3:B4"/>
    <mergeCell ref="C3:C4"/>
    <mergeCell ref="D3:D4"/>
    <mergeCell ref="E3:E4"/>
    <mergeCell ref="A55:I55"/>
    <mergeCell ref="A86:I86"/>
    <mergeCell ref="A87:I87"/>
    <mergeCell ref="A88:B88"/>
    <mergeCell ref="B90:D90"/>
    <mergeCell ref="A57:I57"/>
    <mergeCell ref="A70:I70"/>
  </mergeCells>
  <phoneticPr fontId="9" type="noConversion"/>
  <pageMargins left="0.51181102362204722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Nijolė Polikienė</cp:lastModifiedBy>
  <cp:lastPrinted>2026-05-08T07:26:41Z</cp:lastPrinted>
  <dcterms:created xsi:type="dcterms:W3CDTF">2017-11-21T06:16:53Z</dcterms:created>
  <dcterms:modified xsi:type="dcterms:W3CDTF">2026-05-08T07:26:45Z</dcterms:modified>
</cp:coreProperties>
</file>