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OneDrive - Skuodo šiluma UAB\Darbalaukis\"/>
    </mc:Choice>
  </mc:AlternateContent>
  <xr:revisionPtr revIDLastSave="0" documentId="13_ncr:1_{147A3DE5-5B11-42CB-BC6A-0667E069FF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xlnm._FilterDatabase" localSheetId="0" hidden="1">Lapas1!$I$58:$I$68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I72" i="1"/>
  <c r="I73" i="1"/>
  <c r="I74" i="1"/>
  <c r="I75" i="1"/>
  <c r="I76" i="1"/>
  <c r="I77" i="1"/>
  <c r="I78" i="1"/>
  <c r="I79" i="1"/>
  <c r="I80" i="1"/>
  <c r="I81" i="1"/>
  <c r="I82" i="1"/>
  <c r="I71" i="1"/>
  <c r="I59" i="1"/>
  <c r="I60" i="1"/>
  <c r="I61" i="1"/>
  <c r="I62" i="1"/>
  <c r="I63" i="1"/>
  <c r="I64" i="1"/>
  <c r="I65" i="1"/>
  <c r="I66" i="1"/>
  <c r="I67" i="1"/>
  <c r="I68" i="1"/>
  <c r="I58" i="1"/>
  <c r="I56" i="1"/>
  <c r="I49" i="1"/>
  <c r="I50" i="1"/>
  <c r="I51" i="1"/>
  <c r="I52" i="1"/>
  <c r="I53" i="1"/>
  <c r="I48" i="1"/>
  <c r="I38" i="1"/>
  <c r="I39" i="1"/>
  <c r="I40" i="1"/>
  <c r="I41" i="1"/>
  <c r="I42" i="1"/>
  <c r="I43" i="1"/>
  <c r="I44" i="1"/>
  <c r="I45" i="1"/>
  <c r="I37" i="1"/>
  <c r="I27" i="1"/>
  <c r="I28" i="1"/>
  <c r="I29" i="1"/>
  <c r="I30" i="1"/>
  <c r="I31" i="1"/>
  <c r="I32" i="1"/>
  <c r="I33" i="1"/>
  <c r="I34" i="1"/>
  <c r="I26" i="1"/>
  <c r="I19" i="1"/>
  <c r="I20" i="1"/>
  <c r="I21" i="1"/>
  <c r="I22" i="1"/>
  <c r="I23" i="1"/>
  <c r="I18" i="1"/>
  <c r="I8" i="1"/>
  <c r="I9" i="1"/>
  <c r="I10" i="1"/>
  <c r="I11" i="1"/>
  <c r="I12" i="1"/>
  <c r="I13" i="1"/>
  <c r="I14" i="1"/>
  <c r="I15" i="1"/>
  <c r="I7" i="1"/>
  <c r="G7" i="1"/>
  <c r="G52" i="1"/>
  <c r="G76" i="1"/>
  <c r="G32" i="1"/>
  <c r="G26" i="1"/>
  <c r="G39" i="1"/>
  <c r="G71" i="1"/>
  <c r="G51" i="1"/>
  <c r="G75" i="1"/>
  <c r="G27" i="1"/>
  <c r="G53" i="1"/>
  <c r="G28" i="1"/>
  <c r="G50" i="1"/>
  <c r="G78" i="1"/>
  <c r="G74" i="1"/>
  <c r="G34" i="1"/>
  <c r="G59" i="1"/>
  <c r="G80" i="1"/>
  <c r="G81" i="1"/>
  <c r="G77" i="1"/>
  <c r="G72" i="1"/>
  <c r="G73" i="1"/>
  <c r="G13" i="1"/>
  <c r="I83" i="1" l="1"/>
  <c r="I69" i="1"/>
  <c r="I16" i="1"/>
  <c r="I54" i="1"/>
  <c r="I46" i="1"/>
  <c r="I24" i="1"/>
  <c r="I35" i="1"/>
  <c r="G40" i="1"/>
  <c r="G41" i="1"/>
  <c r="G42" i="1"/>
  <c r="G43" i="1"/>
  <c r="G44" i="1"/>
  <c r="G45" i="1"/>
  <c r="G38" i="1"/>
  <c r="G48" i="1" l="1"/>
  <c r="G49" i="1"/>
  <c r="G66" i="1" l="1"/>
  <c r="G82" i="1" l="1"/>
  <c r="G79" i="1"/>
  <c r="G64" i="1"/>
  <c r="G67" i="1"/>
  <c r="G62" i="1"/>
  <c r="G65" i="1"/>
  <c r="G68" i="1"/>
  <c r="G63" i="1"/>
  <c r="G58" i="1"/>
  <c r="G61" i="1"/>
  <c r="G60" i="1"/>
  <c r="G56" i="1"/>
  <c r="G37" i="1"/>
  <c r="G30" i="1"/>
  <c r="G33" i="1"/>
  <c r="G29" i="1"/>
  <c r="G31" i="1"/>
  <c r="G22" i="1"/>
  <c r="G21" i="1"/>
  <c r="G20" i="1"/>
  <c r="G23" i="1"/>
  <c r="G19" i="1"/>
  <c r="G18" i="1"/>
  <c r="G14" i="1"/>
  <c r="G9" i="1"/>
  <c r="G15" i="1"/>
  <c r="G10" i="1"/>
  <c r="G8" i="1"/>
  <c r="G11" i="1"/>
</calcChain>
</file>

<file path=xl/sharedStrings.xml><?xml version="1.0" encoding="utf-8"?>
<sst xmlns="http://schemas.openxmlformats.org/spreadsheetml/2006/main" count="94" uniqueCount="88">
  <si>
    <t>Eil. Nr.</t>
  </si>
  <si>
    <t>Adresas</t>
  </si>
  <si>
    <t>Bendras namo plotas m²</t>
  </si>
  <si>
    <t>Šaulių 9</t>
  </si>
  <si>
    <t>Dariaus ir Girėno 4</t>
  </si>
  <si>
    <t>Šaulių 19</t>
  </si>
  <si>
    <t>Chodkevičiaus 17</t>
  </si>
  <si>
    <t>P. Cvirkos 3</t>
  </si>
  <si>
    <t>Algirdo 17</t>
  </si>
  <si>
    <t>Birutės 16</t>
  </si>
  <si>
    <t>Šaulių 11</t>
  </si>
  <si>
    <t>Vilniaus 24</t>
  </si>
  <si>
    <t>Namų grupės vidurkis:</t>
  </si>
  <si>
    <t>Chodkevičiaus 15</t>
  </si>
  <si>
    <t>P. Cvirkos 1</t>
  </si>
  <si>
    <t>Vytauto 3</t>
  </si>
  <si>
    <t>Gedimino 7</t>
  </si>
  <si>
    <t>Vilniaus 2</t>
  </si>
  <si>
    <t>Apuolės 6</t>
  </si>
  <si>
    <t>Gedimino 10</t>
  </si>
  <si>
    <t>Gedimino 9</t>
  </si>
  <si>
    <t>3 aukštų iki 1992 m. statybos renovuotas</t>
  </si>
  <si>
    <t>P. Cvirkos 7</t>
  </si>
  <si>
    <t>Chodkevičiaus 13</t>
  </si>
  <si>
    <t>Gedimino 5</t>
  </si>
  <si>
    <t>P. Cvirkos 13</t>
  </si>
  <si>
    <t>P. Cvirkos 11</t>
  </si>
  <si>
    <t>Vytauto 5</t>
  </si>
  <si>
    <t>Šatrijos 3</t>
  </si>
  <si>
    <t>4 aukštų iki 1992 m. statybos</t>
  </si>
  <si>
    <t>Dariaus ir Girėno 35</t>
  </si>
  <si>
    <t>Mokyklos 4</t>
  </si>
  <si>
    <t>Mokyklos 8</t>
  </si>
  <si>
    <t>Mokyklos 2</t>
  </si>
  <si>
    <t>Algirdo 21</t>
  </si>
  <si>
    <t>Mosėdžio 13</t>
  </si>
  <si>
    <t>Šatrijos 14</t>
  </si>
  <si>
    <t>Vilniaus 15</t>
  </si>
  <si>
    <t>P. Cvirkos 5</t>
  </si>
  <si>
    <t>Gedimino 11</t>
  </si>
  <si>
    <t>Dariaus ir Girėno 33</t>
  </si>
  <si>
    <t>4 aukštų iki 1992 m. statybos renovuotas</t>
  </si>
  <si>
    <t>Vaižganto 8</t>
  </si>
  <si>
    <t>P. Cvirkos 15</t>
  </si>
  <si>
    <t>Gedimino 3</t>
  </si>
  <si>
    <t>4 aukštų po 1992 m. statybos (naujas)</t>
  </si>
  <si>
    <t>Mosėdžio 13A</t>
  </si>
  <si>
    <t xml:space="preserve">5 aukštų iki 1992 m. statybos </t>
  </si>
  <si>
    <t>Dariaus ir Girėno 31</t>
  </si>
  <si>
    <t>Vytauto 13</t>
  </si>
  <si>
    <t>Sodų 3</t>
  </si>
  <si>
    <t>Algirdo 4</t>
  </si>
  <si>
    <t>Šatrijos 36</t>
  </si>
  <si>
    <t>Šatrijos 33</t>
  </si>
  <si>
    <t>Algirdo 2</t>
  </si>
  <si>
    <t>Vilniaus 11</t>
  </si>
  <si>
    <t>Šatrijos 31</t>
  </si>
  <si>
    <t>Algirdo 11</t>
  </si>
  <si>
    <t>Algirdo 9</t>
  </si>
  <si>
    <t>Vilniaus 38</t>
  </si>
  <si>
    <t>Vytauto 8</t>
  </si>
  <si>
    <t>Šatrijos 29</t>
  </si>
  <si>
    <t>Šatrijos 6</t>
  </si>
  <si>
    <t>Vilniaus 44</t>
  </si>
  <si>
    <t>Vilniaus 42</t>
  </si>
  <si>
    <t>5 aukštų iki 1992 m. statybos renovuotas</t>
  </si>
  <si>
    <t>Šatrijos 34</t>
  </si>
  <si>
    <t>Vilniaus 40</t>
  </si>
  <si>
    <t>P. Cvirkos 19</t>
  </si>
  <si>
    <t>Vidurkis pagal visus namus:</t>
  </si>
  <si>
    <t>Šildomas namo plotas m²</t>
  </si>
  <si>
    <t>Sunaudota viso šilumos kWh</t>
  </si>
  <si>
    <t>Kaina Eur už 1 m²   su PVM</t>
  </si>
  <si>
    <t xml:space="preserve">2 aukštų iki 1992 m. statybos </t>
  </si>
  <si>
    <r>
      <t>Suvartotas šilumos kiekis kWh/m</t>
    </r>
    <r>
      <rPr>
        <vertAlign val="superscript"/>
        <sz val="11"/>
        <color theme="1"/>
        <rFont val="Calibri"/>
        <family val="2"/>
        <scheme val="minor"/>
      </rPr>
      <t>2</t>
    </r>
  </si>
  <si>
    <t>Bendrosioms reikmėms</t>
  </si>
  <si>
    <t>Patalpų šildymui</t>
  </si>
  <si>
    <t>Viso</t>
  </si>
  <si>
    <r>
      <t>3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aukštų iki 1992 m. statybos</t>
    </r>
  </si>
  <si>
    <t>Dariaus ir Girėno 33A</t>
  </si>
  <si>
    <t>UAB "Skuodo šiluma" (8 440) 73 384</t>
  </si>
  <si>
    <t>Algirdo 6</t>
  </si>
  <si>
    <t>Algirdo 8</t>
  </si>
  <si>
    <t>Šatrijos 8</t>
  </si>
  <si>
    <t>( su 21 proc. PVM).</t>
  </si>
  <si>
    <t xml:space="preserve"> Šilumos sunaudojimas daugiabučiuose namuose per 2026 m. kovo mėn. </t>
  </si>
  <si>
    <r>
      <t xml:space="preserve">Pagal Lietuvos hidrometeorologijos tarnybos duomenis vidutinė kovo mėnesio lauko oro temperatūra  +3,9 </t>
    </r>
    <r>
      <rPr>
        <sz val="10"/>
        <color theme="1"/>
        <rFont val="Calibri"/>
        <family val="2"/>
        <charset val="186"/>
      </rPr>
      <t>°</t>
    </r>
    <r>
      <rPr>
        <sz val="10"/>
        <color theme="1"/>
        <rFont val="Calibri"/>
        <family val="2"/>
        <charset val="186"/>
        <scheme val="minor"/>
      </rPr>
      <t>C.</t>
    </r>
  </si>
  <si>
    <r>
      <t>2026 m. kovo mėnesio šilumos kaina 0,137818 Eur/kWh (su 21 proc. PVM), karšto vandens kaina 14,51 Eur/m</t>
    </r>
    <r>
      <rPr>
        <sz val="10"/>
        <color theme="1"/>
        <rFont val="Calibri"/>
        <family val="2"/>
        <charset val="186"/>
      </rPr>
      <t>³</t>
    </r>
    <r>
      <rPr>
        <sz val="10"/>
        <color theme="1"/>
        <rFont val="Calibri"/>
        <family val="2"/>
        <charset val="186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</si>
</sst>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8"/>
      <name val="Calibri"/>
      <family val="2"/>
      <charset val="186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tabSelected="1" topLeftCell="A38" workbookViewId="0">
      <selection activeCell="S53" sqref="S53"/>
    </sheetView>
  </sheetViews>
  <sheetFormatPr defaultRowHeight="15" x14ac:dyDescent="0.25"/>
  <cols>
    <col min="1" max="1" width="4.140625" customWidth="1"/>
    <col min="2" max="2" width="18.7109375" customWidth="1"/>
    <col min="3" max="3" width="10" customWidth="1"/>
    <col min="4" max="4" width="9.7109375" customWidth="1"/>
    <col min="5" max="5" width="11" customWidth="1"/>
    <col min="6" max="6" width="11.28515625" customWidth="1"/>
    <col min="7" max="7" width="11.7109375" customWidth="1"/>
    <col min="8" max="8" width="9.85546875" customWidth="1"/>
    <col min="9" max="9" width="9" customWidth="1"/>
    <col min="10" max="10" width="5.85546875" customWidth="1"/>
    <col min="11" max="11" width="15" customWidth="1"/>
  </cols>
  <sheetData>
    <row r="1" spans="1:10" ht="18.75" x14ac:dyDescent="0.25">
      <c r="A1" s="1" t="s">
        <v>85</v>
      </c>
    </row>
    <row r="2" spans="1:10" ht="18.75" x14ac:dyDescent="0.25">
      <c r="A2" s="1"/>
    </row>
    <row r="3" spans="1:10" ht="17.25" x14ac:dyDescent="0.25">
      <c r="A3" s="26" t="s">
        <v>0</v>
      </c>
      <c r="B3" s="26" t="s">
        <v>1</v>
      </c>
      <c r="C3" s="26" t="s">
        <v>2</v>
      </c>
      <c r="D3" s="26" t="s">
        <v>70</v>
      </c>
      <c r="E3" s="26" t="s">
        <v>71</v>
      </c>
      <c r="F3" s="24" t="s">
        <v>74</v>
      </c>
      <c r="G3" s="25"/>
      <c r="H3" s="25"/>
      <c r="I3" s="22" t="s">
        <v>72</v>
      </c>
    </row>
    <row r="4" spans="1:10" ht="25.5" x14ac:dyDescent="0.25">
      <c r="A4" s="27"/>
      <c r="B4" s="27"/>
      <c r="C4" s="27"/>
      <c r="D4" s="27"/>
      <c r="E4" s="27"/>
      <c r="F4" s="2" t="s">
        <v>75</v>
      </c>
      <c r="G4" s="9" t="s">
        <v>76</v>
      </c>
      <c r="H4" s="7" t="s">
        <v>77</v>
      </c>
      <c r="I4" s="23"/>
    </row>
    <row r="5" spans="1:10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2">
        <v>6</v>
      </c>
      <c r="G5" s="2">
        <v>7</v>
      </c>
      <c r="H5" s="2">
        <v>8</v>
      </c>
      <c r="I5" s="8">
        <v>9</v>
      </c>
    </row>
    <row r="6" spans="1:10" x14ac:dyDescent="0.25">
      <c r="A6" s="20" t="s">
        <v>73</v>
      </c>
      <c r="B6" s="20"/>
      <c r="C6" s="20"/>
      <c r="D6" s="20"/>
      <c r="E6" s="20"/>
      <c r="F6" s="20"/>
      <c r="G6" s="20"/>
      <c r="H6" s="20"/>
      <c r="I6" s="20"/>
    </row>
    <row r="7" spans="1:10" x14ac:dyDescent="0.25">
      <c r="A7" s="10">
        <v>1</v>
      </c>
      <c r="B7" s="11" t="s">
        <v>8</v>
      </c>
      <c r="C7" s="9">
        <v>400.57</v>
      </c>
      <c r="D7" s="9">
        <v>341.29</v>
      </c>
      <c r="E7" s="12">
        <v>7735</v>
      </c>
      <c r="F7" s="13">
        <v>1.931</v>
      </c>
      <c r="G7" s="13">
        <f t="shared" ref="G7:G15" si="0">SUM(H7-F7)</f>
        <v>20.398</v>
      </c>
      <c r="H7" s="13">
        <v>22.329000000000001</v>
      </c>
      <c r="I7" s="14">
        <f>ROUND(H7*0.137819,2)</f>
        <v>3.08</v>
      </c>
      <c r="J7" s="16"/>
    </row>
    <row r="8" spans="1:10" ht="15.75" customHeight="1" x14ac:dyDescent="0.25">
      <c r="A8" s="10">
        <v>2</v>
      </c>
      <c r="B8" s="11" t="s">
        <v>9</v>
      </c>
      <c r="C8" s="9">
        <v>253.08</v>
      </c>
      <c r="D8" s="9">
        <v>253.08</v>
      </c>
      <c r="E8" s="9">
        <v>3594</v>
      </c>
      <c r="F8" s="13">
        <v>1.42</v>
      </c>
      <c r="G8" s="13">
        <f t="shared" si="0"/>
        <v>12.781000000000001</v>
      </c>
      <c r="H8" s="13">
        <v>14.201000000000001</v>
      </c>
      <c r="I8" s="14">
        <f t="shared" ref="I8:I15" si="1">ROUND(H8*0.137819,2)</f>
        <v>1.96</v>
      </c>
      <c r="J8" s="17"/>
    </row>
    <row r="9" spans="1:10" x14ac:dyDescent="0.25">
      <c r="A9" s="10">
        <v>3</v>
      </c>
      <c r="B9" s="11" t="s">
        <v>6</v>
      </c>
      <c r="C9" s="9">
        <v>460.36</v>
      </c>
      <c r="D9" s="9">
        <v>326.88</v>
      </c>
      <c r="E9" s="9">
        <v>6698</v>
      </c>
      <c r="F9" s="13">
        <v>1.4550000000000001</v>
      </c>
      <c r="G9" s="9">
        <f t="shared" si="0"/>
        <v>18.442</v>
      </c>
      <c r="H9" s="13">
        <v>19.896999999999998</v>
      </c>
      <c r="I9" s="14">
        <f t="shared" si="1"/>
        <v>2.74</v>
      </c>
      <c r="J9" s="17"/>
    </row>
    <row r="10" spans="1:10" ht="15.75" customHeight="1" x14ac:dyDescent="0.25">
      <c r="A10" s="10">
        <v>4</v>
      </c>
      <c r="B10" s="11" t="s">
        <v>4</v>
      </c>
      <c r="C10" s="9">
        <v>361.22</v>
      </c>
      <c r="D10" s="9">
        <v>180.08</v>
      </c>
      <c r="E10" s="9">
        <v>2672</v>
      </c>
      <c r="F10" s="13">
        <v>0.74</v>
      </c>
      <c r="G10" s="9">
        <f t="shared" si="0"/>
        <v>13.353999999999999</v>
      </c>
      <c r="H10" s="9">
        <v>14.093999999999999</v>
      </c>
      <c r="I10" s="14">
        <f t="shared" si="1"/>
        <v>1.94</v>
      </c>
      <c r="J10" s="17"/>
    </row>
    <row r="11" spans="1:10" ht="18" customHeight="1" x14ac:dyDescent="0.25">
      <c r="A11" s="10">
        <v>5</v>
      </c>
      <c r="B11" s="11" t="s">
        <v>7</v>
      </c>
      <c r="C11" s="9">
        <v>259.55</v>
      </c>
      <c r="D11" s="9">
        <v>259.55</v>
      </c>
      <c r="E11" s="9">
        <v>6109</v>
      </c>
      <c r="F11" s="13">
        <v>2.3530000000000002</v>
      </c>
      <c r="G11" s="9">
        <f t="shared" si="0"/>
        <v>21.183999999999997</v>
      </c>
      <c r="H11" s="13">
        <v>23.536999999999999</v>
      </c>
      <c r="I11" s="14">
        <f t="shared" si="1"/>
        <v>3.24</v>
      </c>
    </row>
    <row r="12" spans="1:10" x14ac:dyDescent="0.25">
      <c r="A12" s="10">
        <v>6</v>
      </c>
      <c r="B12" s="11" t="s">
        <v>3</v>
      </c>
      <c r="C12" s="9">
        <v>401.08</v>
      </c>
      <c r="D12" s="9">
        <v>338.34</v>
      </c>
      <c r="E12" s="9">
        <v>6071</v>
      </c>
      <c r="F12" s="13">
        <v>1.514</v>
      </c>
      <c r="G12" s="9">
        <f t="shared" si="0"/>
        <v>16.149000000000001</v>
      </c>
      <c r="H12" s="13">
        <v>17.663</v>
      </c>
      <c r="I12" s="14">
        <f t="shared" si="1"/>
        <v>2.4300000000000002</v>
      </c>
      <c r="J12" s="17"/>
    </row>
    <row r="13" spans="1:10" x14ac:dyDescent="0.25">
      <c r="A13" s="10">
        <v>7</v>
      </c>
      <c r="B13" s="11" t="s">
        <v>10</v>
      </c>
      <c r="C13" s="9">
        <v>367.95</v>
      </c>
      <c r="D13" s="9">
        <v>214.79</v>
      </c>
      <c r="E13" s="9">
        <v>4983</v>
      </c>
      <c r="F13" s="13">
        <v>1.3540000000000001</v>
      </c>
      <c r="G13" s="9">
        <f t="shared" si="0"/>
        <v>20.880000000000003</v>
      </c>
      <c r="H13" s="13">
        <v>22.234000000000002</v>
      </c>
      <c r="I13" s="14">
        <f t="shared" si="1"/>
        <v>3.06</v>
      </c>
      <c r="J13" s="17"/>
    </row>
    <row r="14" spans="1:10" x14ac:dyDescent="0.25">
      <c r="A14" s="10">
        <v>8</v>
      </c>
      <c r="B14" s="11" t="s">
        <v>5</v>
      </c>
      <c r="C14" s="14">
        <v>286.60000000000002</v>
      </c>
      <c r="D14" s="9">
        <v>249.48</v>
      </c>
      <c r="E14" s="9">
        <v>4655</v>
      </c>
      <c r="F14" s="13">
        <v>1.6240000000000001</v>
      </c>
      <c r="G14" s="13">
        <f t="shared" si="0"/>
        <v>16.793000000000003</v>
      </c>
      <c r="H14" s="13">
        <v>18.417000000000002</v>
      </c>
      <c r="I14" s="14">
        <f t="shared" si="1"/>
        <v>2.54</v>
      </c>
    </row>
    <row r="15" spans="1:10" x14ac:dyDescent="0.25">
      <c r="A15" s="10">
        <v>9</v>
      </c>
      <c r="B15" s="11" t="s">
        <v>11</v>
      </c>
      <c r="C15" s="9">
        <v>370.81</v>
      </c>
      <c r="D15" s="9">
        <v>278.61</v>
      </c>
      <c r="E15" s="9">
        <v>5454</v>
      </c>
      <c r="F15" s="13">
        <v>1.4710000000000001</v>
      </c>
      <c r="G15" s="13">
        <f t="shared" si="0"/>
        <v>17.617999999999999</v>
      </c>
      <c r="H15" s="13">
        <v>19.088999999999999</v>
      </c>
      <c r="I15" s="14">
        <f t="shared" si="1"/>
        <v>2.63</v>
      </c>
    </row>
    <row r="16" spans="1:10" x14ac:dyDescent="0.25">
      <c r="A16" s="10"/>
      <c r="B16" s="11" t="s">
        <v>12</v>
      </c>
      <c r="C16" s="9"/>
      <c r="D16" s="9"/>
      <c r="E16" s="9"/>
      <c r="F16" s="9"/>
      <c r="G16" s="9"/>
      <c r="H16" s="9"/>
      <c r="I16" s="15">
        <f>AVERAGE(I7:I15)</f>
        <v>2.6244444444444444</v>
      </c>
    </row>
    <row r="17" spans="1:9" x14ac:dyDescent="0.25">
      <c r="A17" s="21" t="s">
        <v>78</v>
      </c>
      <c r="B17" s="21"/>
      <c r="C17" s="21"/>
      <c r="D17" s="21"/>
      <c r="E17" s="21"/>
      <c r="F17" s="21"/>
      <c r="G17" s="21"/>
      <c r="H17" s="21"/>
      <c r="I17" s="21"/>
    </row>
    <row r="18" spans="1:9" x14ac:dyDescent="0.25">
      <c r="A18" s="10">
        <v>10</v>
      </c>
      <c r="B18" s="11" t="s">
        <v>18</v>
      </c>
      <c r="C18" s="14">
        <v>786.11</v>
      </c>
      <c r="D18" s="9">
        <v>671.85</v>
      </c>
      <c r="E18" s="9">
        <v>10276</v>
      </c>
      <c r="F18" s="13">
        <v>1.306</v>
      </c>
      <c r="G18" s="13">
        <f t="shared" ref="G18:G23" si="2">SUM(H18-F18)</f>
        <v>13.765999999999998</v>
      </c>
      <c r="H18" s="13">
        <v>15.071999999999999</v>
      </c>
      <c r="I18" s="14">
        <f>ROUND(H18*0.137819,2)</f>
        <v>2.08</v>
      </c>
    </row>
    <row r="19" spans="1:9" x14ac:dyDescent="0.25">
      <c r="A19" s="10">
        <v>11</v>
      </c>
      <c r="B19" s="11" t="s">
        <v>14</v>
      </c>
      <c r="C19" s="9">
        <v>419.31</v>
      </c>
      <c r="D19" s="9">
        <v>419.31</v>
      </c>
      <c r="E19" s="9">
        <v>7919</v>
      </c>
      <c r="F19" s="13">
        <v>1.8879999999999999</v>
      </c>
      <c r="G19" s="9">
        <f t="shared" si="2"/>
        <v>16.997999999999998</v>
      </c>
      <c r="H19" s="13">
        <v>18.885999999999999</v>
      </c>
      <c r="I19" s="14">
        <f t="shared" ref="I19:I23" si="3">ROUND(H19*0.137819,2)</f>
        <v>2.6</v>
      </c>
    </row>
    <row r="20" spans="1:9" x14ac:dyDescent="0.25">
      <c r="A20" s="10">
        <v>12</v>
      </c>
      <c r="B20" s="11" t="s">
        <v>16</v>
      </c>
      <c r="C20" s="9">
        <v>583.53</v>
      </c>
      <c r="D20" s="9">
        <v>583.53</v>
      </c>
      <c r="E20" s="9">
        <v>10965</v>
      </c>
      <c r="F20" s="13">
        <v>1.879</v>
      </c>
      <c r="G20" s="9">
        <f t="shared" si="2"/>
        <v>16.911999999999999</v>
      </c>
      <c r="H20" s="9">
        <v>18.791</v>
      </c>
      <c r="I20" s="14">
        <f t="shared" si="3"/>
        <v>2.59</v>
      </c>
    </row>
    <row r="21" spans="1:9" x14ac:dyDescent="0.25">
      <c r="A21" s="10">
        <v>13</v>
      </c>
      <c r="B21" s="11" t="s">
        <v>20</v>
      </c>
      <c r="C21" s="14">
        <v>533.41</v>
      </c>
      <c r="D21" s="14">
        <v>533.41</v>
      </c>
      <c r="E21" s="9">
        <v>11466</v>
      </c>
      <c r="F21" s="13">
        <v>2.149</v>
      </c>
      <c r="G21" s="13">
        <f t="shared" si="2"/>
        <v>19.346999999999998</v>
      </c>
      <c r="H21" s="13">
        <v>21.495999999999999</v>
      </c>
      <c r="I21" s="14">
        <f t="shared" si="3"/>
        <v>2.96</v>
      </c>
    </row>
    <row r="22" spans="1:9" x14ac:dyDescent="0.25">
      <c r="A22" s="10">
        <v>14</v>
      </c>
      <c r="B22" s="11" t="s">
        <v>19</v>
      </c>
      <c r="C22" s="9">
        <v>412.38</v>
      </c>
      <c r="D22" s="9">
        <v>412.38</v>
      </c>
      <c r="E22" s="9">
        <v>9138</v>
      </c>
      <c r="F22" s="13">
        <v>2.2149999999999999</v>
      </c>
      <c r="G22" s="9">
        <f t="shared" si="2"/>
        <v>19.943999999999999</v>
      </c>
      <c r="H22" s="13">
        <v>22.158999999999999</v>
      </c>
      <c r="I22" s="14">
        <f t="shared" si="3"/>
        <v>3.05</v>
      </c>
    </row>
    <row r="23" spans="1:9" x14ac:dyDescent="0.25">
      <c r="A23" s="10">
        <v>15</v>
      </c>
      <c r="B23" s="11" t="s">
        <v>15</v>
      </c>
      <c r="C23" s="14">
        <v>652.14</v>
      </c>
      <c r="D23" s="14">
        <v>391.3</v>
      </c>
      <c r="E23" s="9">
        <v>5965</v>
      </c>
      <c r="F23" s="13">
        <v>1.7490000000000001</v>
      </c>
      <c r="G23" s="9">
        <f t="shared" si="2"/>
        <v>15.746</v>
      </c>
      <c r="H23" s="13">
        <v>17.495000000000001</v>
      </c>
      <c r="I23" s="14">
        <f t="shared" si="3"/>
        <v>2.41</v>
      </c>
    </row>
    <row r="24" spans="1:9" x14ac:dyDescent="0.25">
      <c r="A24" s="10"/>
      <c r="B24" s="11" t="s">
        <v>12</v>
      </c>
      <c r="C24" s="9"/>
      <c r="D24" s="9"/>
      <c r="E24" s="9"/>
      <c r="F24" s="9"/>
      <c r="G24" s="9"/>
      <c r="H24" s="9"/>
      <c r="I24" s="15">
        <f>AVERAGE(I18:I23)</f>
        <v>2.6150000000000002</v>
      </c>
    </row>
    <row r="25" spans="1:9" x14ac:dyDescent="0.25">
      <c r="A25" s="21" t="s">
        <v>21</v>
      </c>
      <c r="B25" s="21"/>
      <c r="C25" s="21"/>
      <c r="D25" s="21"/>
      <c r="E25" s="21"/>
      <c r="F25" s="21"/>
      <c r="G25" s="21"/>
      <c r="H25" s="21"/>
      <c r="I25" s="21"/>
    </row>
    <row r="26" spans="1:9" x14ac:dyDescent="0.25">
      <c r="A26" s="10">
        <v>16</v>
      </c>
      <c r="B26" s="11" t="s">
        <v>23</v>
      </c>
      <c r="C26" s="9">
        <v>734.49</v>
      </c>
      <c r="D26" s="9">
        <v>734.49</v>
      </c>
      <c r="E26" s="9">
        <v>5185</v>
      </c>
      <c r="F26" s="13">
        <v>0.70599999999999996</v>
      </c>
      <c r="G26" s="9">
        <f t="shared" ref="G26:G34" si="4">SUM(H26-F26)</f>
        <v>6.3529999999999998</v>
      </c>
      <c r="H26" s="13">
        <v>7.0590000000000002</v>
      </c>
      <c r="I26" s="14">
        <f>ROUND(H26*0.137819,2)</f>
        <v>0.97</v>
      </c>
    </row>
    <row r="27" spans="1:9" x14ac:dyDescent="0.25">
      <c r="A27" s="10">
        <v>17</v>
      </c>
      <c r="B27" s="11" t="s">
        <v>13</v>
      </c>
      <c r="C27" s="9">
        <v>733.08</v>
      </c>
      <c r="D27" s="9">
        <v>733.08</v>
      </c>
      <c r="E27" s="9">
        <v>4123</v>
      </c>
      <c r="F27" s="13">
        <v>1.012</v>
      </c>
      <c r="G27" s="9">
        <f t="shared" si="4"/>
        <v>3.5989999999999998</v>
      </c>
      <c r="H27" s="13">
        <v>4.6109999999999998</v>
      </c>
      <c r="I27" s="14">
        <f t="shared" ref="I27:I34" si="5">ROUND(H27*0.137819,2)</f>
        <v>0.64</v>
      </c>
    </row>
    <row r="28" spans="1:9" x14ac:dyDescent="0.25">
      <c r="A28" s="10">
        <v>18</v>
      </c>
      <c r="B28" s="11" t="s">
        <v>22</v>
      </c>
      <c r="C28" s="9">
        <v>597.05999999999995</v>
      </c>
      <c r="D28" s="9">
        <v>510.49</v>
      </c>
      <c r="E28" s="9">
        <v>5414</v>
      </c>
      <c r="F28" s="13">
        <v>1.595</v>
      </c>
      <c r="G28" s="13">
        <f t="shared" si="4"/>
        <v>14.360999999999999</v>
      </c>
      <c r="H28" s="13">
        <v>15.956</v>
      </c>
      <c r="I28" s="14">
        <f t="shared" si="5"/>
        <v>2.2000000000000002</v>
      </c>
    </row>
    <row r="29" spans="1:9" x14ac:dyDescent="0.25">
      <c r="A29" s="10">
        <v>19</v>
      </c>
      <c r="B29" s="11" t="s">
        <v>26</v>
      </c>
      <c r="C29" s="9">
        <v>416.65</v>
      </c>
      <c r="D29" s="9">
        <v>416.65</v>
      </c>
      <c r="E29" s="9">
        <v>3707</v>
      </c>
      <c r="F29" s="13">
        <v>0.88900000000000001</v>
      </c>
      <c r="G29" s="9">
        <f t="shared" si="4"/>
        <v>8.0080000000000009</v>
      </c>
      <c r="H29" s="13">
        <v>8.8970000000000002</v>
      </c>
      <c r="I29" s="14">
        <f t="shared" si="5"/>
        <v>1.23</v>
      </c>
    </row>
    <row r="30" spans="1:9" x14ac:dyDescent="0.25">
      <c r="A30" s="10">
        <v>20</v>
      </c>
      <c r="B30" s="11" t="s">
        <v>25</v>
      </c>
      <c r="C30" s="9">
        <v>420.69</v>
      </c>
      <c r="D30" s="9">
        <v>420.69</v>
      </c>
      <c r="E30" s="9">
        <v>3435</v>
      </c>
      <c r="F30" s="13">
        <v>0.81599999999999995</v>
      </c>
      <c r="G30" s="9">
        <f t="shared" si="4"/>
        <v>7.3489999999999993</v>
      </c>
      <c r="H30" s="13">
        <v>8.1649999999999991</v>
      </c>
      <c r="I30" s="14">
        <f t="shared" si="5"/>
        <v>1.1299999999999999</v>
      </c>
    </row>
    <row r="31" spans="1:9" x14ac:dyDescent="0.25">
      <c r="A31" s="10">
        <v>21</v>
      </c>
      <c r="B31" s="11" t="s">
        <v>24</v>
      </c>
      <c r="C31" s="9">
        <v>619.78</v>
      </c>
      <c r="D31" s="9">
        <v>535.94000000000005</v>
      </c>
      <c r="E31" s="9">
        <v>6449</v>
      </c>
      <c r="F31" s="13">
        <v>1.1870000000000001</v>
      </c>
      <c r="G31" s="13">
        <f t="shared" si="4"/>
        <v>10.683</v>
      </c>
      <c r="H31" s="13">
        <v>11.87</v>
      </c>
      <c r="I31" s="14">
        <f t="shared" si="5"/>
        <v>1.64</v>
      </c>
    </row>
    <row r="32" spans="1:9" x14ac:dyDescent="0.25">
      <c r="A32" s="10">
        <v>22</v>
      </c>
      <c r="B32" s="11" t="s">
        <v>28</v>
      </c>
      <c r="C32" s="9">
        <v>747.74</v>
      </c>
      <c r="D32" s="9">
        <v>747.74</v>
      </c>
      <c r="E32" s="9">
        <v>8336</v>
      </c>
      <c r="F32" s="13">
        <v>0.879</v>
      </c>
      <c r="G32" s="13">
        <f t="shared" si="4"/>
        <v>7.9109999999999996</v>
      </c>
      <c r="H32" s="13">
        <v>8.7899999999999991</v>
      </c>
      <c r="I32" s="14">
        <f t="shared" si="5"/>
        <v>1.21</v>
      </c>
    </row>
    <row r="33" spans="1:9" x14ac:dyDescent="0.25">
      <c r="A33" s="10">
        <v>23</v>
      </c>
      <c r="B33" s="11" t="s">
        <v>27</v>
      </c>
      <c r="C33" s="9">
        <v>533.66</v>
      </c>
      <c r="D33" s="9">
        <v>270.38</v>
      </c>
      <c r="E33" s="9">
        <v>2130</v>
      </c>
      <c r="F33" s="13">
        <v>0.435</v>
      </c>
      <c r="G33" s="9">
        <f t="shared" si="4"/>
        <v>3.9179999999999997</v>
      </c>
      <c r="H33" s="9">
        <v>4.3529999999999998</v>
      </c>
      <c r="I33" s="14">
        <f t="shared" si="5"/>
        <v>0.6</v>
      </c>
    </row>
    <row r="34" spans="1:9" x14ac:dyDescent="0.25">
      <c r="A34" s="10">
        <v>24</v>
      </c>
      <c r="B34" s="11" t="s">
        <v>17</v>
      </c>
      <c r="C34" s="9">
        <v>544.01</v>
      </c>
      <c r="D34" s="9">
        <v>544.01</v>
      </c>
      <c r="E34" s="9">
        <v>4560</v>
      </c>
      <c r="F34" s="13">
        <v>0.49</v>
      </c>
      <c r="G34" s="9">
        <f t="shared" si="4"/>
        <v>4.4119999999999999</v>
      </c>
      <c r="H34" s="13">
        <v>4.9020000000000001</v>
      </c>
      <c r="I34" s="14">
        <f t="shared" si="5"/>
        <v>0.68</v>
      </c>
    </row>
    <row r="35" spans="1:9" x14ac:dyDescent="0.25">
      <c r="A35" s="10"/>
      <c r="B35" s="11" t="s">
        <v>12</v>
      </c>
      <c r="C35" s="9"/>
      <c r="D35" s="9"/>
      <c r="E35" s="9"/>
      <c r="F35" s="9"/>
      <c r="G35" s="9"/>
      <c r="H35" s="9"/>
      <c r="I35" s="15">
        <f>AVERAGE(I26:I34)</f>
        <v>1.1444444444444444</v>
      </c>
    </row>
    <row r="36" spans="1:9" x14ac:dyDescent="0.25">
      <c r="A36" s="21" t="s">
        <v>29</v>
      </c>
      <c r="B36" s="21"/>
      <c r="C36" s="21"/>
      <c r="D36" s="21"/>
      <c r="E36" s="21"/>
      <c r="F36" s="21"/>
      <c r="G36" s="21"/>
      <c r="H36" s="21"/>
      <c r="I36" s="21"/>
    </row>
    <row r="37" spans="1:9" x14ac:dyDescent="0.25">
      <c r="A37" s="10">
        <v>25</v>
      </c>
      <c r="B37" s="11" t="s">
        <v>34</v>
      </c>
      <c r="C37" s="9">
        <v>704.73</v>
      </c>
      <c r="D37" s="9">
        <v>428.58</v>
      </c>
      <c r="E37" s="9">
        <v>5097</v>
      </c>
      <c r="F37" s="13">
        <v>1.1419999999999999</v>
      </c>
      <c r="G37" s="13">
        <f t="shared" ref="G37:G45" si="6">SUM(H37-F37)</f>
        <v>10.285</v>
      </c>
      <c r="H37" s="13">
        <v>11.427</v>
      </c>
      <c r="I37" s="14">
        <f>ROUND(H37*0.137819,2)</f>
        <v>1.57</v>
      </c>
    </row>
    <row r="38" spans="1:9" x14ac:dyDescent="0.25">
      <c r="A38" s="10">
        <v>26</v>
      </c>
      <c r="B38" s="11" t="s">
        <v>40</v>
      </c>
      <c r="C38" s="9">
        <v>693.12</v>
      </c>
      <c r="D38" s="9">
        <v>572.91999999999996</v>
      </c>
      <c r="E38" s="9">
        <v>10251</v>
      </c>
      <c r="F38" s="13">
        <v>1.244</v>
      </c>
      <c r="G38" s="13">
        <f t="shared" si="6"/>
        <v>13.541</v>
      </c>
      <c r="H38" s="13">
        <v>14.785</v>
      </c>
      <c r="I38" s="14">
        <f t="shared" ref="I38:I45" si="7">ROUND(H38*0.137819,2)</f>
        <v>2.04</v>
      </c>
    </row>
    <row r="39" spans="1:9" x14ac:dyDescent="0.25">
      <c r="A39" s="10">
        <v>27</v>
      </c>
      <c r="B39" s="11" t="s">
        <v>79</v>
      </c>
      <c r="C39" s="9">
        <v>685.08</v>
      </c>
      <c r="D39" s="9">
        <v>633.04</v>
      </c>
      <c r="E39" s="9">
        <v>10748</v>
      </c>
      <c r="F39" s="13">
        <v>1.252</v>
      </c>
      <c r="G39" s="13">
        <f t="shared" si="6"/>
        <v>12.625</v>
      </c>
      <c r="H39" s="13">
        <v>13.877000000000001</v>
      </c>
      <c r="I39" s="14">
        <f t="shared" si="7"/>
        <v>1.91</v>
      </c>
    </row>
    <row r="40" spans="1:9" x14ac:dyDescent="0.25">
      <c r="A40" s="10">
        <v>28</v>
      </c>
      <c r="B40" s="11" t="s">
        <v>30</v>
      </c>
      <c r="C40" s="9">
        <v>700.88</v>
      </c>
      <c r="D40" s="9">
        <v>700.88</v>
      </c>
      <c r="E40" s="9">
        <v>11499</v>
      </c>
      <c r="F40" s="13">
        <v>1.31</v>
      </c>
      <c r="G40" s="13">
        <f t="shared" si="6"/>
        <v>11.795</v>
      </c>
      <c r="H40" s="9">
        <v>13.105</v>
      </c>
      <c r="I40" s="14">
        <f t="shared" si="7"/>
        <v>1.81</v>
      </c>
    </row>
    <row r="41" spans="1:9" x14ac:dyDescent="0.25">
      <c r="A41" s="10">
        <v>29</v>
      </c>
      <c r="B41" s="11" t="s">
        <v>38</v>
      </c>
      <c r="C41" s="14">
        <v>552.70000000000005</v>
      </c>
      <c r="D41" s="14">
        <v>552.70000000000005</v>
      </c>
      <c r="E41" s="9">
        <v>8819</v>
      </c>
      <c r="F41" s="13">
        <v>1.595</v>
      </c>
      <c r="G41" s="13">
        <f t="shared" si="6"/>
        <v>14.360999999999999</v>
      </c>
      <c r="H41" s="13">
        <v>15.956</v>
      </c>
      <c r="I41" s="14">
        <f t="shared" si="7"/>
        <v>2.2000000000000002</v>
      </c>
    </row>
    <row r="42" spans="1:9" x14ac:dyDescent="0.25">
      <c r="A42" s="10">
        <v>30</v>
      </c>
      <c r="B42" s="11" t="s">
        <v>39</v>
      </c>
      <c r="C42" s="9">
        <v>1202.1500000000001</v>
      </c>
      <c r="D42" s="9">
        <v>1202.1500000000001</v>
      </c>
      <c r="E42" s="9">
        <v>30457</v>
      </c>
      <c r="F42" s="13">
        <v>2.1040000000000001</v>
      </c>
      <c r="G42" s="13">
        <f t="shared" si="6"/>
        <v>18.942</v>
      </c>
      <c r="H42" s="13">
        <v>21.045999999999999</v>
      </c>
      <c r="I42" s="14">
        <f t="shared" si="7"/>
        <v>2.9</v>
      </c>
    </row>
    <row r="43" spans="1:9" x14ac:dyDescent="0.25">
      <c r="A43" s="10">
        <v>31</v>
      </c>
      <c r="B43" s="11" t="s">
        <v>33</v>
      </c>
      <c r="C43" s="9">
        <v>1508.04</v>
      </c>
      <c r="D43" s="9">
        <v>1508.04</v>
      </c>
      <c r="E43" s="9">
        <v>24488</v>
      </c>
      <c r="F43" s="13">
        <v>1.623</v>
      </c>
      <c r="G43" s="13">
        <f t="shared" si="6"/>
        <v>14.615</v>
      </c>
      <c r="H43" s="13">
        <v>16.238</v>
      </c>
      <c r="I43" s="14">
        <f t="shared" si="7"/>
        <v>2.2400000000000002</v>
      </c>
    </row>
    <row r="44" spans="1:9" x14ac:dyDescent="0.25">
      <c r="A44" s="10">
        <v>32</v>
      </c>
      <c r="B44" s="11" t="s">
        <v>31</v>
      </c>
      <c r="C44" s="9">
        <v>1510.99</v>
      </c>
      <c r="D44" s="9">
        <v>1510.99</v>
      </c>
      <c r="E44" s="9">
        <v>21037</v>
      </c>
      <c r="F44" s="13">
        <v>1.3919999999999999</v>
      </c>
      <c r="G44" s="13">
        <f t="shared" si="6"/>
        <v>12.531000000000001</v>
      </c>
      <c r="H44" s="13">
        <v>13.923</v>
      </c>
      <c r="I44" s="14">
        <f t="shared" si="7"/>
        <v>1.92</v>
      </c>
    </row>
    <row r="45" spans="1:9" x14ac:dyDescent="0.25">
      <c r="A45" s="10">
        <v>33</v>
      </c>
      <c r="B45" s="11" t="s">
        <v>32</v>
      </c>
      <c r="C45" s="9">
        <v>1515.25</v>
      </c>
      <c r="D45" s="9">
        <v>1515.25</v>
      </c>
      <c r="E45" s="9">
        <v>25884</v>
      </c>
      <c r="F45" s="13">
        <v>1.708</v>
      </c>
      <c r="G45" s="13">
        <f t="shared" si="6"/>
        <v>15.374000000000001</v>
      </c>
      <c r="H45" s="13">
        <v>17.082000000000001</v>
      </c>
      <c r="I45" s="14">
        <f t="shared" si="7"/>
        <v>2.35</v>
      </c>
    </row>
    <row r="46" spans="1:9" x14ac:dyDescent="0.25">
      <c r="A46" s="10"/>
      <c r="B46" s="11" t="s">
        <v>12</v>
      </c>
      <c r="C46" s="9"/>
      <c r="D46" s="9"/>
      <c r="E46" s="9"/>
      <c r="F46" s="9"/>
      <c r="G46" s="9"/>
      <c r="H46" s="9"/>
      <c r="I46" s="15">
        <f>AVERAGE(I37:I45)</f>
        <v>2.1044444444444448</v>
      </c>
    </row>
    <row r="47" spans="1:9" x14ac:dyDescent="0.25">
      <c r="A47" s="21" t="s">
        <v>41</v>
      </c>
      <c r="B47" s="21"/>
      <c r="C47" s="21"/>
      <c r="D47" s="21"/>
      <c r="E47" s="21"/>
      <c r="F47" s="21"/>
      <c r="G47" s="21"/>
      <c r="H47" s="21"/>
      <c r="I47" s="21"/>
    </row>
    <row r="48" spans="1:9" x14ac:dyDescent="0.25">
      <c r="A48" s="10">
        <v>34</v>
      </c>
      <c r="B48" s="11" t="s">
        <v>43</v>
      </c>
      <c r="C48" s="9">
        <v>1012.32</v>
      </c>
      <c r="D48" s="9">
        <v>1012.32</v>
      </c>
      <c r="E48" s="9">
        <v>8750</v>
      </c>
      <c r="F48" s="13">
        <v>0.86399999999999999</v>
      </c>
      <c r="G48" s="13">
        <f>SUM(H48-F48)</f>
        <v>7.78</v>
      </c>
      <c r="H48" s="13">
        <v>8.6440000000000001</v>
      </c>
      <c r="I48" s="14">
        <f>ROUND(H48*0.137819,2)</f>
        <v>1.19</v>
      </c>
    </row>
    <row r="49" spans="1:9" x14ac:dyDescent="0.25">
      <c r="A49" s="10">
        <v>35</v>
      </c>
      <c r="B49" s="11" t="s">
        <v>44</v>
      </c>
      <c r="C49" s="9">
        <v>1494.32</v>
      </c>
      <c r="D49" s="9">
        <v>1494.32</v>
      </c>
      <c r="E49" s="9">
        <v>18903</v>
      </c>
      <c r="F49" s="13">
        <v>1.2649999999999999</v>
      </c>
      <c r="G49" s="13">
        <f>SUM(H49-F49)</f>
        <v>11.385</v>
      </c>
      <c r="H49" s="13">
        <v>12.65</v>
      </c>
      <c r="I49" s="14">
        <f t="shared" ref="I49:I53" si="8">ROUND(H49*0.137819,2)</f>
        <v>1.74</v>
      </c>
    </row>
    <row r="50" spans="1:9" x14ac:dyDescent="0.25">
      <c r="A50" s="10">
        <v>36</v>
      </c>
      <c r="B50" s="11" t="s">
        <v>35</v>
      </c>
      <c r="C50" s="9">
        <v>1401.16</v>
      </c>
      <c r="D50" s="9">
        <v>1401.16</v>
      </c>
      <c r="E50" s="9">
        <v>7018</v>
      </c>
      <c r="F50" s="13">
        <v>0.90100000000000002</v>
      </c>
      <c r="G50" s="13">
        <f t="shared" ref="G50:G51" si="9">SUM(H50-F50)</f>
        <v>3.2060000000000004</v>
      </c>
      <c r="H50" s="13">
        <v>4.1070000000000002</v>
      </c>
      <c r="I50" s="14">
        <f t="shared" si="8"/>
        <v>0.56999999999999995</v>
      </c>
    </row>
    <row r="51" spans="1:9" x14ac:dyDescent="0.25">
      <c r="A51" s="10">
        <v>37</v>
      </c>
      <c r="B51" s="11" t="s">
        <v>36</v>
      </c>
      <c r="C51" s="9">
        <v>1039.02</v>
      </c>
      <c r="D51" s="9">
        <v>1039.02</v>
      </c>
      <c r="E51" s="9">
        <v>8547</v>
      </c>
      <c r="F51" s="13">
        <v>0.91500000000000004</v>
      </c>
      <c r="G51" s="13">
        <f t="shared" si="9"/>
        <v>3.2560000000000002</v>
      </c>
      <c r="H51" s="13">
        <v>4.1710000000000003</v>
      </c>
      <c r="I51" s="14">
        <f t="shared" si="8"/>
        <v>0.56999999999999995</v>
      </c>
    </row>
    <row r="52" spans="1:9" x14ac:dyDescent="0.25">
      <c r="A52" s="10">
        <v>38</v>
      </c>
      <c r="B52" s="11" t="s">
        <v>42</v>
      </c>
      <c r="C52" s="9">
        <v>2115.65</v>
      </c>
      <c r="D52" s="9">
        <v>2037.43</v>
      </c>
      <c r="E52" s="9">
        <v>22.774999999999999</v>
      </c>
      <c r="F52" s="13">
        <v>0.78910000000000002</v>
      </c>
      <c r="G52" s="13">
        <f>SUM(H52-F52)</f>
        <v>7.1</v>
      </c>
      <c r="H52" s="13">
        <v>7.8891</v>
      </c>
      <c r="I52" s="14">
        <f t="shared" si="8"/>
        <v>1.0900000000000001</v>
      </c>
    </row>
    <row r="53" spans="1:9" x14ac:dyDescent="0.25">
      <c r="A53" s="10">
        <v>39</v>
      </c>
      <c r="B53" s="11" t="s">
        <v>37</v>
      </c>
      <c r="C53" s="9">
        <v>1525.86</v>
      </c>
      <c r="D53" s="9">
        <v>1525.86</v>
      </c>
      <c r="E53" s="9">
        <v>13884</v>
      </c>
      <c r="F53" s="13">
        <v>0.91400000000000003</v>
      </c>
      <c r="G53" s="13">
        <f t="shared" ref="G53" si="10">SUM(H53-F53)</f>
        <v>3.2549999999999994</v>
      </c>
      <c r="H53" s="13">
        <v>4.1689999999999996</v>
      </c>
      <c r="I53" s="14">
        <f t="shared" si="8"/>
        <v>0.56999999999999995</v>
      </c>
    </row>
    <row r="54" spans="1:9" x14ac:dyDescent="0.25">
      <c r="A54" s="10"/>
      <c r="B54" s="11" t="s">
        <v>12</v>
      </c>
      <c r="C54" s="9"/>
      <c r="D54" s="9"/>
      <c r="E54" s="9"/>
      <c r="F54" s="9"/>
      <c r="G54" s="9"/>
      <c r="H54" s="9"/>
      <c r="I54" s="15">
        <f>AVERAGE(I48:I53)</f>
        <v>0.95499999999999996</v>
      </c>
    </row>
    <row r="55" spans="1:9" x14ac:dyDescent="0.25">
      <c r="A55" s="21" t="s">
        <v>45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25">
      <c r="A56" s="10">
        <v>40</v>
      </c>
      <c r="B56" s="11" t="s">
        <v>46</v>
      </c>
      <c r="C56" s="14">
        <v>1078.3900000000001</v>
      </c>
      <c r="D56" s="14">
        <v>1078.3900000000001</v>
      </c>
      <c r="E56" s="9">
        <v>19321</v>
      </c>
      <c r="F56" s="13">
        <v>1.585</v>
      </c>
      <c r="G56" s="13">
        <f>SUM(H56-F56)</f>
        <v>14.271000000000001</v>
      </c>
      <c r="H56" s="13">
        <v>15.856</v>
      </c>
      <c r="I56" s="15">
        <f>ROUND(H56*0.137819,2)</f>
        <v>2.19</v>
      </c>
    </row>
    <row r="57" spans="1:9" x14ac:dyDescent="0.25">
      <c r="A57" s="21" t="s">
        <v>47</v>
      </c>
      <c r="B57" s="21"/>
      <c r="C57" s="21"/>
      <c r="D57" s="21"/>
      <c r="E57" s="21"/>
      <c r="F57" s="21"/>
      <c r="G57" s="21"/>
      <c r="H57" s="21"/>
      <c r="I57" s="21"/>
    </row>
    <row r="58" spans="1:9" x14ac:dyDescent="0.25">
      <c r="A58" s="10">
        <v>41</v>
      </c>
      <c r="B58" s="11" t="s">
        <v>54</v>
      </c>
      <c r="C58" s="14">
        <v>2224.6</v>
      </c>
      <c r="D58" s="14">
        <v>2016.16</v>
      </c>
      <c r="E58" s="9">
        <v>28258</v>
      </c>
      <c r="F58" s="13">
        <v>1.083</v>
      </c>
      <c r="G58" s="13">
        <f t="shared" ref="G58:G68" si="11">SUM(H58-F58)</f>
        <v>9.7560000000000002</v>
      </c>
      <c r="H58" s="13">
        <v>10.839</v>
      </c>
      <c r="I58" s="14">
        <f>ROUND(H58*0.137819,2)</f>
        <v>1.49</v>
      </c>
    </row>
    <row r="59" spans="1:9" x14ac:dyDescent="0.25">
      <c r="A59" s="10">
        <v>42</v>
      </c>
      <c r="B59" s="11" t="s">
        <v>48</v>
      </c>
      <c r="C59" s="9">
        <v>3136.49</v>
      </c>
      <c r="D59" s="9">
        <v>2997.08</v>
      </c>
      <c r="E59" s="9">
        <v>38199</v>
      </c>
      <c r="F59" s="13">
        <v>1.268</v>
      </c>
      <c r="G59" s="13">
        <f t="shared" si="11"/>
        <v>11.420999999999999</v>
      </c>
      <c r="H59" s="13">
        <v>12.689</v>
      </c>
      <c r="I59" s="14">
        <f t="shared" ref="I59:I68" si="12">ROUND(H59*0.137819,2)</f>
        <v>1.75</v>
      </c>
    </row>
    <row r="60" spans="1:9" x14ac:dyDescent="0.25">
      <c r="A60" s="10">
        <v>43</v>
      </c>
      <c r="B60" s="11" t="s">
        <v>50</v>
      </c>
      <c r="C60" s="9">
        <v>3853.03</v>
      </c>
      <c r="D60" s="9">
        <v>3788.99</v>
      </c>
      <c r="E60" s="9">
        <v>65072</v>
      </c>
      <c r="F60" s="13">
        <v>1.3540000000000001</v>
      </c>
      <c r="G60" s="13">
        <f t="shared" si="11"/>
        <v>12.192</v>
      </c>
      <c r="H60" s="13">
        <v>13.545999999999999</v>
      </c>
      <c r="I60" s="14">
        <f t="shared" si="12"/>
        <v>1.87</v>
      </c>
    </row>
    <row r="61" spans="1:9" x14ac:dyDescent="0.25">
      <c r="A61" s="10">
        <v>44</v>
      </c>
      <c r="B61" s="11" t="s">
        <v>62</v>
      </c>
      <c r="C61" s="9">
        <v>2276.89</v>
      </c>
      <c r="D61" s="9">
        <v>2276.89</v>
      </c>
      <c r="E61" s="9">
        <v>34314</v>
      </c>
      <c r="F61" s="13">
        <v>1.5069999999999999</v>
      </c>
      <c r="G61" s="13">
        <f t="shared" si="11"/>
        <v>12.056000000000001</v>
      </c>
      <c r="H61" s="13">
        <v>13.563000000000001</v>
      </c>
      <c r="I61" s="14">
        <f t="shared" si="12"/>
        <v>1.87</v>
      </c>
    </row>
    <row r="62" spans="1:9" x14ac:dyDescent="0.25">
      <c r="A62" s="10">
        <v>45</v>
      </c>
      <c r="B62" s="11" t="s">
        <v>56</v>
      </c>
      <c r="C62" s="9">
        <v>2273.0500000000002</v>
      </c>
      <c r="D62" s="9">
        <v>2273.0500000000002</v>
      </c>
      <c r="E62" s="9">
        <v>37469</v>
      </c>
      <c r="F62" s="13">
        <v>1.3029999999999999</v>
      </c>
      <c r="G62" s="13">
        <f t="shared" si="11"/>
        <v>11.728000000000002</v>
      </c>
      <c r="H62" s="13">
        <v>13.031000000000001</v>
      </c>
      <c r="I62" s="14">
        <f t="shared" si="12"/>
        <v>1.8</v>
      </c>
    </row>
    <row r="63" spans="1:9" x14ac:dyDescent="0.25">
      <c r="A63" s="10">
        <v>46</v>
      </c>
      <c r="B63" s="11" t="s">
        <v>53</v>
      </c>
      <c r="C63" s="14">
        <v>2276</v>
      </c>
      <c r="D63" s="14">
        <v>2142.35</v>
      </c>
      <c r="E63" s="9">
        <v>31108</v>
      </c>
      <c r="F63" s="13">
        <v>1.1439999999999999</v>
      </c>
      <c r="G63" s="13">
        <f t="shared" si="11"/>
        <v>10.297000000000001</v>
      </c>
      <c r="H63" s="13">
        <v>11.441000000000001</v>
      </c>
      <c r="I63" s="14">
        <f t="shared" si="12"/>
        <v>1.58</v>
      </c>
    </row>
    <row r="64" spans="1:9" x14ac:dyDescent="0.25">
      <c r="A64" s="10">
        <v>47</v>
      </c>
      <c r="B64" s="11" t="s">
        <v>52</v>
      </c>
      <c r="C64" s="9">
        <v>4582.3500000000004</v>
      </c>
      <c r="D64" s="9">
        <v>4503.74</v>
      </c>
      <c r="E64" s="9">
        <v>68588</v>
      </c>
      <c r="F64" s="13">
        <v>1.157</v>
      </c>
      <c r="G64" s="13">
        <f t="shared" si="11"/>
        <v>10.596</v>
      </c>
      <c r="H64" s="13">
        <v>11.753</v>
      </c>
      <c r="I64" s="14">
        <f t="shared" si="12"/>
        <v>1.62</v>
      </c>
    </row>
    <row r="65" spans="1:12" x14ac:dyDescent="0.25">
      <c r="A65" s="10">
        <v>48</v>
      </c>
      <c r="B65" s="11" t="s">
        <v>64</v>
      </c>
      <c r="C65" s="14">
        <v>1949.52</v>
      </c>
      <c r="D65" s="9">
        <v>1875.68</v>
      </c>
      <c r="E65" s="9">
        <v>35001</v>
      </c>
      <c r="F65" s="13">
        <v>1.5449999999999999</v>
      </c>
      <c r="G65" s="13">
        <f t="shared" si="11"/>
        <v>14.452</v>
      </c>
      <c r="H65" s="13">
        <v>15.997</v>
      </c>
      <c r="I65" s="14">
        <f t="shared" si="12"/>
        <v>2.2000000000000002</v>
      </c>
    </row>
    <row r="66" spans="1:12" x14ac:dyDescent="0.25">
      <c r="A66" s="10">
        <v>49</v>
      </c>
      <c r="B66" s="11" t="s">
        <v>63</v>
      </c>
      <c r="C66" s="14">
        <v>1947.48</v>
      </c>
      <c r="D66" s="14">
        <v>1947.48</v>
      </c>
      <c r="E66" s="9">
        <v>24323</v>
      </c>
      <c r="F66" s="13">
        <v>1.248</v>
      </c>
      <c r="G66" s="13">
        <f t="shared" si="11"/>
        <v>11.241000000000001</v>
      </c>
      <c r="H66" s="13">
        <v>12.489000000000001</v>
      </c>
      <c r="I66" s="14">
        <f t="shared" si="12"/>
        <v>1.72</v>
      </c>
    </row>
    <row r="67" spans="1:12" x14ac:dyDescent="0.25">
      <c r="A67" s="10">
        <v>50</v>
      </c>
      <c r="B67" s="11" t="s">
        <v>60</v>
      </c>
      <c r="C67" s="9">
        <v>1892.31</v>
      </c>
      <c r="D67" s="9">
        <v>1564.98</v>
      </c>
      <c r="E67" s="9">
        <v>25916</v>
      </c>
      <c r="F67" s="13">
        <v>1.2729999999999999</v>
      </c>
      <c r="G67" s="13">
        <f t="shared" si="11"/>
        <v>11.46</v>
      </c>
      <c r="H67" s="13">
        <v>12.733000000000001</v>
      </c>
      <c r="I67" s="14">
        <f t="shared" si="12"/>
        <v>1.75</v>
      </c>
    </row>
    <row r="68" spans="1:12" x14ac:dyDescent="0.25">
      <c r="A68" s="10">
        <v>51</v>
      </c>
      <c r="B68" s="11" t="s">
        <v>49</v>
      </c>
      <c r="C68" s="9">
        <v>2542.5700000000002</v>
      </c>
      <c r="D68" s="9">
        <v>2154.7600000000002</v>
      </c>
      <c r="E68" s="9">
        <v>26000</v>
      </c>
      <c r="F68" s="13">
        <v>1.1890000000000001</v>
      </c>
      <c r="G68" s="13">
        <f t="shared" si="11"/>
        <v>10.708</v>
      </c>
      <c r="H68" s="13">
        <v>11.897</v>
      </c>
      <c r="I68" s="14">
        <f t="shared" si="12"/>
        <v>1.64</v>
      </c>
    </row>
    <row r="69" spans="1:12" x14ac:dyDescent="0.25">
      <c r="A69" s="10"/>
      <c r="B69" s="11" t="s">
        <v>12</v>
      </c>
      <c r="C69" s="11"/>
      <c r="D69" s="11"/>
      <c r="E69" s="11"/>
      <c r="F69" s="11"/>
      <c r="G69" s="11"/>
      <c r="H69" s="9"/>
      <c r="I69" s="15">
        <f>AVERAGE(I58:I68)</f>
        <v>1.7536363636363637</v>
      </c>
    </row>
    <row r="70" spans="1:12" x14ac:dyDescent="0.25">
      <c r="A70" s="21" t="s">
        <v>65</v>
      </c>
      <c r="B70" s="21"/>
      <c r="C70" s="21"/>
      <c r="D70" s="21"/>
      <c r="E70" s="21"/>
      <c r="F70" s="21"/>
      <c r="G70" s="21"/>
      <c r="H70" s="21"/>
      <c r="I70" s="21"/>
    </row>
    <row r="71" spans="1:12" x14ac:dyDescent="0.25">
      <c r="A71" s="10">
        <v>52</v>
      </c>
      <c r="B71" s="11" t="s">
        <v>51</v>
      </c>
      <c r="C71" s="9">
        <v>4512.99</v>
      </c>
      <c r="D71" s="9">
        <v>4512.99</v>
      </c>
      <c r="E71" s="9">
        <v>29137</v>
      </c>
      <c r="F71" s="13">
        <v>0.55200000000000005</v>
      </c>
      <c r="G71" s="13">
        <f t="shared" ref="G71:G75" si="13">SUM(H71-F71)</f>
        <v>1.9659999999999997</v>
      </c>
      <c r="H71" s="13">
        <v>2.5179999999999998</v>
      </c>
      <c r="I71" s="14">
        <f>ROUND(H71*0.137819,2)</f>
        <v>0.35</v>
      </c>
    </row>
    <row r="72" spans="1:12" x14ac:dyDescent="0.25">
      <c r="A72" s="10">
        <v>53</v>
      </c>
      <c r="B72" s="18" t="s">
        <v>81</v>
      </c>
      <c r="C72" s="14">
        <v>2256.8000000000002</v>
      </c>
      <c r="D72" s="14">
        <v>2256.8000000000002</v>
      </c>
      <c r="E72" s="9">
        <v>12866</v>
      </c>
      <c r="F72" s="13">
        <v>1.026</v>
      </c>
      <c r="G72" s="13">
        <f t="shared" si="13"/>
        <v>3.6480000000000006</v>
      </c>
      <c r="H72" s="13">
        <v>4.6740000000000004</v>
      </c>
      <c r="I72" s="14">
        <f t="shared" ref="I72:I82" si="14">ROUND(H72*0.137819,2)</f>
        <v>0.64</v>
      </c>
    </row>
    <row r="73" spans="1:12" x14ac:dyDescent="0.25">
      <c r="A73" s="10">
        <v>54</v>
      </c>
      <c r="B73" s="18" t="s">
        <v>82</v>
      </c>
      <c r="C73" s="9">
        <v>1779.33</v>
      </c>
      <c r="D73" s="9">
        <v>1779.33</v>
      </c>
      <c r="E73" s="9">
        <v>14814</v>
      </c>
      <c r="F73" s="13">
        <v>1.498</v>
      </c>
      <c r="G73" s="13">
        <f t="shared" si="13"/>
        <v>5.3279999999999994</v>
      </c>
      <c r="H73" s="13">
        <v>6.8259999999999996</v>
      </c>
      <c r="I73" s="14">
        <f t="shared" si="14"/>
        <v>0.94</v>
      </c>
    </row>
    <row r="74" spans="1:12" x14ac:dyDescent="0.25">
      <c r="A74" s="10">
        <v>55</v>
      </c>
      <c r="B74" s="11" t="s">
        <v>58</v>
      </c>
      <c r="C74" s="9">
        <v>2404.31</v>
      </c>
      <c r="D74" s="9">
        <v>2404.31</v>
      </c>
      <c r="E74" s="9">
        <v>10043</v>
      </c>
      <c r="F74" s="13">
        <v>0.751</v>
      </c>
      <c r="G74" s="13">
        <f t="shared" si="13"/>
        <v>2.6739999999999999</v>
      </c>
      <c r="H74" s="13">
        <v>3.4249999999999998</v>
      </c>
      <c r="I74" s="14">
        <f t="shared" si="14"/>
        <v>0.47</v>
      </c>
    </row>
    <row r="75" spans="1:12" x14ac:dyDescent="0.25">
      <c r="A75" s="10">
        <v>56</v>
      </c>
      <c r="B75" s="11" t="s">
        <v>57</v>
      </c>
      <c r="C75" s="9">
        <v>2340.85</v>
      </c>
      <c r="D75" s="9">
        <v>2340.85</v>
      </c>
      <c r="E75" s="9">
        <v>13764</v>
      </c>
      <c r="F75" s="13">
        <v>1.0580000000000001</v>
      </c>
      <c r="G75" s="13">
        <f t="shared" si="13"/>
        <v>3.7629999999999999</v>
      </c>
      <c r="H75" s="9">
        <v>4.8209999999999997</v>
      </c>
      <c r="I75" s="14">
        <f t="shared" si="14"/>
        <v>0.66</v>
      </c>
    </row>
    <row r="76" spans="1:12" x14ac:dyDescent="0.25">
      <c r="A76" s="10">
        <v>57</v>
      </c>
      <c r="B76" s="11" t="s">
        <v>68</v>
      </c>
      <c r="C76" s="9">
        <v>1372.04</v>
      </c>
      <c r="D76" s="9">
        <v>1233.8399999999999</v>
      </c>
      <c r="E76" s="9">
        <v>8745</v>
      </c>
      <c r="F76" s="13">
        <v>0.63700000000000001</v>
      </c>
      <c r="G76" s="13">
        <f>SUM(H76-F76)</f>
        <v>6.3789999999999996</v>
      </c>
      <c r="H76" s="13">
        <v>7.016</v>
      </c>
      <c r="I76" s="14">
        <f t="shared" si="14"/>
        <v>0.97</v>
      </c>
    </row>
    <row r="77" spans="1:12" x14ac:dyDescent="0.25">
      <c r="A77" s="10">
        <v>58</v>
      </c>
      <c r="B77" s="11" t="s">
        <v>83</v>
      </c>
      <c r="C77" s="9">
        <v>1360.49</v>
      </c>
      <c r="D77" s="9">
        <v>1293.42</v>
      </c>
      <c r="E77" s="9">
        <v>5476</v>
      </c>
      <c r="F77" s="13">
        <v>0.72399999999999998</v>
      </c>
      <c r="G77" s="13">
        <f>SUM(H77-F77)</f>
        <v>2.7519999999999998</v>
      </c>
      <c r="H77" s="13">
        <v>3.476</v>
      </c>
      <c r="I77" s="14">
        <f t="shared" si="14"/>
        <v>0.48</v>
      </c>
    </row>
    <row r="78" spans="1:12" x14ac:dyDescent="0.25">
      <c r="A78" s="10">
        <v>59</v>
      </c>
      <c r="B78" s="11" t="s">
        <v>61</v>
      </c>
      <c r="C78" s="9">
        <v>2929.35</v>
      </c>
      <c r="D78" s="9">
        <v>2703.99</v>
      </c>
      <c r="E78" s="9">
        <v>18076</v>
      </c>
      <c r="F78" s="13">
        <v>0.68</v>
      </c>
      <c r="G78" s="13">
        <f t="shared" ref="G78" si="15">SUM(H78-F78)</f>
        <v>2.6779999999999999</v>
      </c>
      <c r="H78" s="13">
        <v>3.3580000000000001</v>
      </c>
      <c r="I78" s="14">
        <f t="shared" si="14"/>
        <v>0.46</v>
      </c>
    </row>
    <row r="79" spans="1:12" x14ac:dyDescent="0.25">
      <c r="A79" s="10">
        <v>60</v>
      </c>
      <c r="B79" s="11" t="s">
        <v>66</v>
      </c>
      <c r="C79" s="9">
        <v>2602.8200000000002</v>
      </c>
      <c r="D79" s="9">
        <v>2522.71</v>
      </c>
      <c r="E79" s="9">
        <v>23635</v>
      </c>
      <c r="F79" s="13">
        <v>1.036</v>
      </c>
      <c r="G79" s="13">
        <f>SUM(H79-F79)</f>
        <v>4.8699999999999992</v>
      </c>
      <c r="H79" s="9">
        <v>5.9059999999999997</v>
      </c>
      <c r="I79" s="14">
        <f t="shared" si="14"/>
        <v>0.81</v>
      </c>
    </row>
    <row r="80" spans="1:12" x14ac:dyDescent="0.25">
      <c r="A80" s="10">
        <v>61</v>
      </c>
      <c r="B80" s="11" t="s">
        <v>55</v>
      </c>
      <c r="C80" s="9">
        <v>2540.5300000000002</v>
      </c>
      <c r="D80" s="9">
        <v>2103.69</v>
      </c>
      <c r="E80" s="9">
        <v>8625</v>
      </c>
      <c r="F80" s="13">
        <v>0.61099999999999999</v>
      </c>
      <c r="G80" s="13">
        <f t="shared" ref="G80:G81" si="16">SUM(H80-F80)</f>
        <v>2.75</v>
      </c>
      <c r="H80" s="13">
        <v>3.3610000000000002</v>
      </c>
      <c r="I80" s="14">
        <f t="shared" si="14"/>
        <v>0.46</v>
      </c>
      <c r="L80" s="19"/>
    </row>
    <row r="81" spans="1:9" x14ac:dyDescent="0.25">
      <c r="A81" s="10">
        <v>62</v>
      </c>
      <c r="B81" s="11" t="s">
        <v>59</v>
      </c>
      <c r="C81" s="14">
        <v>2307.1999999999998</v>
      </c>
      <c r="D81" s="9">
        <v>2227.62</v>
      </c>
      <c r="E81" s="9">
        <v>12019</v>
      </c>
      <c r="F81" s="13">
        <v>0.93700000000000006</v>
      </c>
      <c r="G81" s="13">
        <f t="shared" si="16"/>
        <v>3.4870000000000001</v>
      </c>
      <c r="H81" s="13">
        <v>4.4240000000000004</v>
      </c>
      <c r="I81" s="14">
        <f t="shared" si="14"/>
        <v>0.61</v>
      </c>
    </row>
    <row r="82" spans="1:9" x14ac:dyDescent="0.25">
      <c r="A82" s="10">
        <v>63</v>
      </c>
      <c r="B82" s="11" t="s">
        <v>67</v>
      </c>
      <c r="C82" s="9">
        <v>2243.86</v>
      </c>
      <c r="D82" s="9">
        <v>2243.86</v>
      </c>
      <c r="E82" s="9">
        <v>18063</v>
      </c>
      <c r="F82" s="13">
        <v>0.498</v>
      </c>
      <c r="G82" s="13">
        <f>SUM(H82-F82)</f>
        <v>4.4859999999999998</v>
      </c>
      <c r="H82" s="13">
        <v>4.984</v>
      </c>
      <c r="I82" s="14">
        <f t="shared" si="14"/>
        <v>0.69</v>
      </c>
    </row>
    <row r="83" spans="1:9" x14ac:dyDescent="0.25">
      <c r="A83" s="3"/>
      <c r="B83" s="4" t="s">
        <v>12</v>
      </c>
      <c r="C83" s="4"/>
      <c r="D83" s="4"/>
      <c r="E83" s="4"/>
      <c r="F83" s="4"/>
      <c r="G83" s="4"/>
      <c r="H83" s="2"/>
      <c r="I83" s="15">
        <f>AVERAGE(I71:I82)</f>
        <v>0.6283333333333333</v>
      </c>
    </row>
    <row r="84" spans="1:9" ht="25.5" x14ac:dyDescent="0.25">
      <c r="A84" s="4"/>
      <c r="B84" s="4" t="s">
        <v>69</v>
      </c>
      <c r="C84" s="4"/>
      <c r="D84" s="4"/>
      <c r="E84" s="4"/>
      <c r="F84" s="4"/>
      <c r="G84" s="4"/>
      <c r="H84" s="2"/>
      <c r="I84" s="5">
        <v>1.75</v>
      </c>
    </row>
    <row r="86" spans="1:9" x14ac:dyDescent="0.25">
      <c r="A86" s="28" t="s">
        <v>86</v>
      </c>
      <c r="B86" s="28"/>
      <c r="C86" s="28"/>
      <c r="D86" s="28"/>
      <c r="E86" s="28"/>
      <c r="F86" s="28"/>
      <c r="G86" s="28"/>
      <c r="H86" s="28"/>
      <c r="I86" s="28"/>
    </row>
    <row r="87" spans="1:9" x14ac:dyDescent="0.25">
      <c r="A87" s="28" t="s">
        <v>87</v>
      </c>
      <c r="B87" s="28"/>
      <c r="C87" s="28"/>
      <c r="D87" s="28"/>
      <c r="E87" s="28"/>
      <c r="F87" s="28"/>
      <c r="G87" s="28"/>
      <c r="H87" s="28"/>
      <c r="I87" s="28"/>
    </row>
    <row r="88" spans="1:9" x14ac:dyDescent="0.25">
      <c r="A88" s="28" t="s">
        <v>84</v>
      </c>
      <c r="B88" s="28"/>
    </row>
    <row r="90" spans="1:9" x14ac:dyDescent="0.25">
      <c r="B90" s="29" t="s">
        <v>80</v>
      </c>
      <c r="C90" s="29"/>
      <c r="D90" s="29"/>
    </row>
  </sheetData>
  <autoFilter ref="I58:I68" xr:uid="{00000000-0009-0000-0000-000000000000}"/>
  <sortState xmlns:xlrd2="http://schemas.microsoft.com/office/spreadsheetml/2017/richdata2" ref="A76:I82">
    <sortCondition ref="I76:I82"/>
  </sortState>
  <mergeCells count="19">
    <mergeCell ref="A55:I55"/>
    <mergeCell ref="A86:I86"/>
    <mergeCell ref="A87:I87"/>
    <mergeCell ref="A88:B88"/>
    <mergeCell ref="B90:D90"/>
    <mergeCell ref="A57:I57"/>
    <mergeCell ref="A70:I70"/>
    <mergeCell ref="I3:I4"/>
    <mergeCell ref="F3:H3"/>
    <mergeCell ref="A3:A4"/>
    <mergeCell ref="B3:B4"/>
    <mergeCell ref="C3:C4"/>
    <mergeCell ref="D3:D4"/>
    <mergeCell ref="E3:E4"/>
    <mergeCell ref="A6:I6"/>
    <mergeCell ref="A17:I17"/>
    <mergeCell ref="A25:I25"/>
    <mergeCell ref="A36:I36"/>
    <mergeCell ref="A47:I47"/>
  </mergeCells>
  <phoneticPr fontId="9" type="noConversion"/>
  <pageMargins left="0.51181102362204722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Nijolė Polikienė</cp:lastModifiedBy>
  <cp:lastPrinted>2026-04-14T12:54:17Z</cp:lastPrinted>
  <dcterms:created xsi:type="dcterms:W3CDTF">2017-11-21T06:16:53Z</dcterms:created>
  <dcterms:modified xsi:type="dcterms:W3CDTF">2026-04-14T12:54:20Z</dcterms:modified>
</cp:coreProperties>
</file>